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Detalhada" sheetId="1" r:id="rId1"/>
  </sheets>
  <externalReferences>
    <externalReference r:id="rId2"/>
  </externalReferences>
  <definedNames>
    <definedName name="_xlnm._FilterDatabase" localSheetId="0" hidden="1">Detalhada!$A$8:$F$184</definedName>
  </definedNames>
  <calcPr calcId="124519"/>
</workbook>
</file>

<file path=xl/calcChain.xml><?xml version="1.0" encoding="utf-8"?>
<calcChain xmlns="http://schemas.openxmlformats.org/spreadsheetml/2006/main">
  <c r="G180" i="1"/>
  <c r="F180"/>
  <c r="G179"/>
  <c r="F179"/>
  <c r="G178"/>
  <c r="F178"/>
  <c r="G177"/>
  <c r="F177"/>
  <c r="G176"/>
  <c r="F176"/>
  <c r="G175"/>
  <c r="F175"/>
  <c r="G174"/>
  <c r="F174"/>
  <c r="G173"/>
  <c r="F173"/>
  <c r="G172"/>
  <c r="F172"/>
  <c r="G171"/>
  <c r="F171"/>
  <c r="G170"/>
  <c r="F170"/>
  <c r="G168"/>
  <c r="F168"/>
  <c r="G167"/>
  <c r="F167"/>
  <c r="G166"/>
  <c r="F166"/>
  <c r="G165"/>
  <c r="F165"/>
  <c r="G164"/>
  <c r="F164"/>
  <c r="G163"/>
  <c r="F163"/>
  <c r="G162"/>
  <c r="F162"/>
  <c r="G161"/>
  <c r="F161"/>
  <c r="G160"/>
  <c r="F160"/>
  <c r="C160"/>
  <c r="G159"/>
  <c r="F159"/>
  <c r="G158"/>
  <c r="F158"/>
  <c r="G157"/>
  <c r="F157"/>
  <c r="G156"/>
  <c r="F156"/>
  <c r="G155"/>
  <c r="F155"/>
  <c r="G154"/>
  <c r="F154"/>
  <c r="G153"/>
  <c r="F153"/>
  <c r="G152"/>
  <c r="F152"/>
  <c r="G151"/>
  <c r="F151"/>
  <c r="G150"/>
  <c r="F150"/>
  <c r="G149"/>
  <c r="F149"/>
  <c r="G148"/>
  <c r="F148"/>
  <c r="G147"/>
  <c r="F147"/>
  <c r="G146"/>
  <c r="F146"/>
  <c r="G145"/>
  <c r="F145"/>
  <c r="G144"/>
  <c r="F144"/>
  <c r="G143"/>
  <c r="F143"/>
  <c r="G142"/>
  <c r="F142"/>
  <c r="G141"/>
  <c r="F141"/>
  <c r="G140"/>
  <c r="F140"/>
  <c r="G139"/>
  <c r="F139"/>
  <c r="G138"/>
  <c r="F138"/>
  <c r="G137"/>
  <c r="F137"/>
  <c r="G136"/>
  <c r="F136"/>
  <c r="G135"/>
  <c r="F135"/>
  <c r="G134"/>
  <c r="F134"/>
  <c r="G133"/>
  <c r="F133"/>
  <c r="G132"/>
  <c r="F132"/>
  <c r="G131"/>
  <c r="F131"/>
  <c r="G130"/>
  <c r="F130"/>
  <c r="G129"/>
  <c r="F129"/>
  <c r="G128"/>
  <c r="F128"/>
  <c r="C128"/>
  <c r="G127"/>
  <c r="F127"/>
  <c r="C127"/>
  <c r="G126"/>
  <c r="F126"/>
  <c r="C126"/>
  <c r="G125"/>
  <c r="F125"/>
  <c r="G124"/>
  <c r="F124"/>
  <c r="G123"/>
  <c r="F123"/>
  <c r="G120"/>
  <c r="F120"/>
  <c r="C120"/>
  <c r="G119"/>
  <c r="F119"/>
  <c r="G118"/>
  <c r="F118"/>
  <c r="G117"/>
  <c r="F117"/>
  <c r="G116"/>
  <c r="F116"/>
  <c r="G115"/>
  <c r="F115"/>
  <c r="G114"/>
  <c r="F114"/>
  <c r="G113"/>
  <c r="F113"/>
  <c r="G112"/>
  <c r="F112"/>
  <c r="G111"/>
  <c r="F111"/>
  <c r="G110"/>
  <c r="F110"/>
  <c r="G109"/>
  <c r="F109"/>
  <c r="G108"/>
  <c r="F108"/>
  <c r="G107"/>
  <c r="F107"/>
  <c r="G106"/>
  <c r="F106"/>
  <c r="G105"/>
  <c r="F105"/>
  <c r="G104"/>
  <c r="F104"/>
  <c r="G103"/>
  <c r="F103"/>
  <c r="G102"/>
  <c r="F102"/>
  <c r="G101"/>
  <c r="F101"/>
  <c r="G100"/>
  <c r="F100"/>
  <c r="G99"/>
  <c r="F99"/>
  <c r="G98"/>
  <c r="F98"/>
  <c r="G97"/>
  <c r="F97"/>
  <c r="G96"/>
  <c r="F96"/>
  <c r="G95"/>
  <c r="F95"/>
  <c r="G94"/>
  <c r="F94"/>
  <c r="G93"/>
  <c r="F93"/>
  <c r="G92"/>
  <c r="F92"/>
  <c r="G91"/>
  <c r="F91"/>
  <c r="G90"/>
  <c r="F90"/>
  <c r="G89"/>
  <c r="F89"/>
  <c r="G88"/>
  <c r="F88"/>
  <c r="G87"/>
  <c r="F87"/>
  <c r="G86"/>
  <c r="F86"/>
  <c r="G85"/>
  <c r="F85"/>
  <c r="G84"/>
  <c r="F84"/>
  <c r="G83"/>
  <c r="F83"/>
  <c r="G82"/>
  <c r="F82"/>
  <c r="G81"/>
  <c r="F81"/>
  <c r="G80"/>
  <c r="F80"/>
  <c r="G79"/>
  <c r="F79"/>
  <c r="G78"/>
  <c r="F78"/>
  <c r="G77"/>
  <c r="F77"/>
  <c r="G76"/>
  <c r="F76"/>
  <c r="G75"/>
  <c r="F75"/>
  <c r="G74"/>
  <c r="F74"/>
  <c r="G73"/>
  <c r="F73"/>
  <c r="G72"/>
  <c r="F72"/>
  <c r="G71"/>
  <c r="F71"/>
  <c r="G70"/>
  <c r="F70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D20"/>
  <c r="D19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</calcChain>
</file>

<file path=xl/sharedStrings.xml><?xml version="1.0" encoding="utf-8"?>
<sst xmlns="http://schemas.openxmlformats.org/spreadsheetml/2006/main" count="664" uniqueCount="176">
  <si>
    <t>PROGRAMAÇÃO DE LIMPEZA</t>
  </si>
  <si>
    <t>Escola de Educação Física e Esporte de Ribeirão Preto</t>
  </si>
  <si>
    <t>Av. Bandeirantes, 3.900 - Monte Alegre - Campus USP</t>
  </si>
  <si>
    <t>Ribeirão Preto-SP</t>
  </si>
  <si>
    <t>LIMPEZA</t>
  </si>
  <si>
    <t>Prédio</t>
  </si>
  <si>
    <t>Local específico</t>
  </si>
  <si>
    <t>Área (m2)</t>
  </si>
  <si>
    <t>Descrição</t>
  </si>
  <si>
    <t>Frequência</t>
  </si>
  <si>
    <t>BLOCO I - TÉRREO</t>
  </si>
  <si>
    <t>Recepção</t>
  </si>
  <si>
    <t>Ár. Internas - saguão/hall/salão/circulação</t>
  </si>
  <si>
    <t>2x/semana</t>
  </si>
  <si>
    <t>Sanitários</t>
  </si>
  <si>
    <t>Ár. Internas - pisos frios</t>
  </si>
  <si>
    <t>diária</t>
  </si>
  <si>
    <t>Sanitários PNE</t>
  </si>
  <si>
    <t>Corredores e escadas</t>
  </si>
  <si>
    <t>Vestiários dos funcionários</t>
  </si>
  <si>
    <t>Copa</t>
  </si>
  <si>
    <t>semanal</t>
  </si>
  <si>
    <t>Sala de trabalho - SCMAT</t>
  </si>
  <si>
    <t>Sala de trabalho - SCEXP</t>
  </si>
  <si>
    <t>Sala de trabalho - SCMANUT</t>
  </si>
  <si>
    <t>Almoxarifado</t>
  </si>
  <si>
    <t>mensal</t>
  </si>
  <si>
    <t>Depósito sob escada</t>
  </si>
  <si>
    <t>Ár. Internas - almoxarifados/galpões</t>
  </si>
  <si>
    <t>LIMPEZA PRÓPRIA</t>
  </si>
  <si>
    <t>LAFEM - corredor</t>
  </si>
  <si>
    <t>LAFEM - laboratório - área comum</t>
  </si>
  <si>
    <t>Ár. Internas - laboratório</t>
  </si>
  <si>
    <t>LAFEM - laboratório - Prof. Carlos</t>
  </si>
  <si>
    <t>com área comum</t>
  </si>
  <si>
    <t>LAFEM - laboratório - Sala 1</t>
  </si>
  <si>
    <t>LAFEM - laboratório - Profa. Ellen</t>
  </si>
  <si>
    <t>LAFEM - laboratório - Profa. Camila</t>
  </si>
  <si>
    <t>LAFEM - laboratório - Prof. Adelino</t>
  </si>
  <si>
    <t>LAFEM - laboratório - Sala 2</t>
  </si>
  <si>
    <t>BLOCO I - 1º ANDAR</t>
  </si>
  <si>
    <t>Hall</t>
  </si>
  <si>
    <t>Auditório</t>
  </si>
  <si>
    <t>Sala de trabalho - Informática</t>
  </si>
  <si>
    <t>Informática - sala técnica</t>
  </si>
  <si>
    <t>Informática - sala de servidores</t>
  </si>
  <si>
    <t>LABIOCOM - vestiário</t>
  </si>
  <si>
    <t>LABIOCOM - sala de aula</t>
  </si>
  <si>
    <t>LABIOCOM - sala de reuniões</t>
  </si>
  <si>
    <t>com sala de aula</t>
  </si>
  <si>
    <t>BLOCO I - 2º ANDAR</t>
  </si>
  <si>
    <t>FECHADO</t>
  </si>
  <si>
    <t>Corredores</t>
  </si>
  <si>
    <t>Recepção dos docentes</t>
  </si>
  <si>
    <t>Copa dos docentes</t>
  </si>
  <si>
    <t>Vestiários dos docentes</t>
  </si>
  <si>
    <t>Secretaria dos docentes</t>
  </si>
  <si>
    <t>Sala de docente - Renato/Adelino</t>
  </si>
  <si>
    <t>Sala de docente - Dalmo/Enrico</t>
  </si>
  <si>
    <t>Sala de docente - Rafael/Marcio</t>
  </si>
  <si>
    <t>Sala de docente - Cristiano/</t>
  </si>
  <si>
    <t>Sala de docente - Ellen/Matheus</t>
  </si>
  <si>
    <t>Sala de docente - Paulo/Carlos</t>
  </si>
  <si>
    <t>Sala de docente - Marcelo/Renato</t>
  </si>
  <si>
    <t>Sala de docente - Hugo/Claudio</t>
  </si>
  <si>
    <t>Secretaria da Diretoria + Diretoria</t>
  </si>
  <si>
    <t>3x/semana</t>
  </si>
  <si>
    <t>Diretoria</t>
  </si>
  <si>
    <t>com secretaria</t>
  </si>
  <si>
    <t>Sanitário - Diretoria</t>
  </si>
  <si>
    <t>Vice-Diretoria</t>
  </si>
  <si>
    <t>Sanitário - Vice-Diretoria</t>
  </si>
  <si>
    <t>Arquivo da Diretoria</t>
  </si>
  <si>
    <t>Sala de reuniões</t>
  </si>
  <si>
    <t>Corredor da área administrativa</t>
  </si>
  <si>
    <t>Sala de trabalho - ATFn</t>
  </si>
  <si>
    <t>Sala de trabalho - ATAc</t>
  </si>
  <si>
    <t>Sala de trabalho - ATAd</t>
  </si>
  <si>
    <t>Sala de trabalho - SCCONT/Apoio Ac.</t>
  </si>
  <si>
    <t>Copa - área administrativa/Diretoria</t>
  </si>
  <si>
    <t>BLOCO II - TÉRREO</t>
  </si>
  <si>
    <t>Sala de trabalho - SVGRAD</t>
  </si>
  <si>
    <t>Sala de trabalho - SVPOSGRAD</t>
  </si>
  <si>
    <t>Vestiários</t>
  </si>
  <si>
    <t>Vestiários PNE</t>
  </si>
  <si>
    <t>LACIDH - Prof. Dalmo</t>
  </si>
  <si>
    <t>LACIDH - Sala de exercícios</t>
  </si>
  <si>
    <t>LACIDH - Salas de pesquisa 1/materiais</t>
  </si>
  <si>
    <t>LACIDH - Prof. Enrico</t>
  </si>
  <si>
    <t>BLOCO II - 1º ANDAR</t>
  </si>
  <si>
    <t>Salas de aula 1</t>
  </si>
  <si>
    <t>Salas de aula 2</t>
  </si>
  <si>
    <t>Salas de aula 3</t>
  </si>
  <si>
    <t>Salas de aula 4</t>
  </si>
  <si>
    <t>BLOCO II - 2º ANDAR</t>
  </si>
  <si>
    <t>Salas de aula 5</t>
  </si>
  <si>
    <t>Salas de aula 6</t>
  </si>
  <si>
    <t>Salas de aula 7</t>
  </si>
  <si>
    <t>Salas de aula 8</t>
  </si>
  <si>
    <t>Sala de trabalho - SCAPI/docente temp.</t>
  </si>
  <si>
    <t>Sala de estudos/pró-aluno</t>
  </si>
  <si>
    <t>Sala de trabalho - CEP/CEUA</t>
  </si>
  <si>
    <t>GINÁSIO DE GDL</t>
  </si>
  <si>
    <t>Corredor em frente aos vestiários</t>
  </si>
  <si>
    <t>Corredor interno</t>
  </si>
  <si>
    <t>Sala de materiais</t>
  </si>
  <si>
    <t>LAPE</t>
  </si>
  <si>
    <t>LAAQUA</t>
  </si>
  <si>
    <t>Área para atividades práticas</t>
  </si>
  <si>
    <t>Tatame</t>
  </si>
  <si>
    <t>Tablado</t>
  </si>
  <si>
    <t>Ár. Internas - acarpetados</t>
  </si>
  <si>
    <t>Arredores da Piscina</t>
  </si>
  <si>
    <t>GINÁSIO POLIESPORTIVO</t>
  </si>
  <si>
    <t>Quadra</t>
  </si>
  <si>
    <t>Corredor - lado vestiários</t>
  </si>
  <si>
    <t>Salas de aula</t>
  </si>
  <si>
    <t>Sala de Multimídia</t>
  </si>
  <si>
    <t>Corredor - lado salas de trabalho/lab.</t>
  </si>
  <si>
    <t>Copa 1 - alunos</t>
  </si>
  <si>
    <t>Sala 1 - PNE - Informática</t>
  </si>
  <si>
    <t>Sanitário Sala 1</t>
  </si>
  <si>
    <t>Sala 2 - SCAPOIO</t>
  </si>
  <si>
    <t>Sanitário Sala 2</t>
  </si>
  <si>
    <t>Sala 3 - EDUCADOR FÍSICO</t>
  </si>
  <si>
    <t>Sanitário Sala 3</t>
  </si>
  <si>
    <t>Sala 4 - MOTORISTAS</t>
  </si>
  <si>
    <t>Sanitário Sala 4</t>
  </si>
  <si>
    <t>Sala 5 - Expediente - arquivo morto</t>
  </si>
  <si>
    <t>Sanitário Sala 5</t>
  </si>
  <si>
    <t xml:space="preserve">Sala 6 - </t>
  </si>
  <si>
    <t>Sanitário Sala 6</t>
  </si>
  <si>
    <t xml:space="preserve">Sala 7 - </t>
  </si>
  <si>
    <t>Sanitário Sala 7</t>
  </si>
  <si>
    <t xml:space="preserve">Sala 8 - </t>
  </si>
  <si>
    <t>Sanitário Sala 8</t>
  </si>
  <si>
    <t>Sala 9 - CASB</t>
  </si>
  <si>
    <t>Sanitário Sala 9</t>
  </si>
  <si>
    <t>Sala 10 - AAAVB</t>
  </si>
  <si>
    <t>Sanitário Sala 10</t>
  </si>
  <si>
    <t>Sala 11 - Depósito Manutenção</t>
  </si>
  <si>
    <t>Sanitário Sala 11</t>
  </si>
  <si>
    <t>Sala 12 - Depósito Patrimônio</t>
  </si>
  <si>
    <t>Sanitário Sala 12</t>
  </si>
  <si>
    <t>Copa 2 - terceirizadas</t>
  </si>
  <si>
    <t>QUADRA EXTERNA</t>
  </si>
  <si>
    <t>ÁREA EXTERNA</t>
  </si>
  <si>
    <t>Calçamento</t>
  </si>
  <si>
    <t>Ár. Externas - varrições de passeios e arruamentos</t>
  </si>
  <si>
    <t>Calçamento - adjacente ao Bloco II</t>
  </si>
  <si>
    <t>Calçamento - adjacente ao Gin. Poliesp.</t>
  </si>
  <si>
    <t>Calçamento - adjacente ao Gin. GDL</t>
  </si>
  <si>
    <t>Arruamentos entre os blocos</t>
  </si>
  <si>
    <t>Arruamentos próximos ao Gin. GDL</t>
  </si>
  <si>
    <t>Área de convivência</t>
  </si>
  <si>
    <t>Estacionamento</t>
  </si>
  <si>
    <t>Coleta de detritos</t>
  </si>
  <si>
    <t>Ár. Externas - coleta de detritos em pátios e áreas verdes</t>
  </si>
  <si>
    <t>Lixeira de alvenaria</t>
  </si>
  <si>
    <t>CASA 1</t>
  </si>
  <si>
    <t>Sala de entrada</t>
  </si>
  <si>
    <t>Sala principal</t>
  </si>
  <si>
    <t>Corredor</t>
  </si>
  <si>
    <t>Sanitário</t>
  </si>
  <si>
    <t>Sanitário PNE</t>
  </si>
  <si>
    <t>Sala interna 1</t>
  </si>
  <si>
    <t>Sala interna 2</t>
  </si>
  <si>
    <t>Sala interna 3</t>
  </si>
  <si>
    <t>Cozinha</t>
  </si>
  <si>
    <t>CASA 1 - Área Externa</t>
  </si>
  <si>
    <t>Varanda</t>
  </si>
  <si>
    <t>Garagem</t>
  </si>
  <si>
    <t>Vidros externos - frequência trimestral (com risco)</t>
  </si>
  <si>
    <t>Vidros externos - frequência trimestral (sem risco)</t>
  </si>
  <si>
    <t>Vidros externos - frequência semestral (com risco)</t>
  </si>
  <si>
    <t>Vidros externos - frequência semestral (sem risco)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</si>
</sst>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5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Fill="1" applyBorder="1" applyAlignment="1"/>
    <xf numFmtId="164" fontId="2" fillId="0" borderId="0" xfId="1" applyFont="1" applyFill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/>
    </xf>
    <xf numFmtId="164" fontId="2" fillId="0" borderId="0" xfId="0" applyNumberFormat="1" applyFont="1" applyFill="1" applyBorder="1" applyAlignment="1"/>
    <xf numFmtId="49" fontId="2" fillId="0" borderId="0" xfId="0" applyNumberFormat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164" fontId="3" fillId="0" borderId="0" xfId="1" applyFont="1" applyAlignment="1">
      <alignment horizontal="right"/>
    </xf>
    <xf numFmtId="44" fontId="3" fillId="0" borderId="0" xfId="2" applyFont="1" applyAlignment="1">
      <alignment horizontal="right"/>
    </xf>
    <xf numFmtId="44" fontId="3" fillId="0" borderId="0" xfId="2" applyFont="1" applyAlignment="1">
      <alignment horizontal="center"/>
    </xf>
    <xf numFmtId="49" fontId="0" fillId="0" borderId="0" xfId="0" applyNumberFormat="1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top" wrapText="1"/>
    </xf>
    <xf numFmtId="164" fontId="0" fillId="0" borderId="2" xfId="1" applyFont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1" xfId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/>
    <xf numFmtId="164" fontId="1" fillId="0" borderId="1" xfId="1" applyFont="1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/>
    <xf numFmtId="0" fontId="4" fillId="0" borderId="0" xfId="0" applyFont="1" applyBorder="1"/>
    <xf numFmtId="0" fontId="0" fillId="0" borderId="0" xfId="0" applyFont="1" applyBorder="1"/>
    <xf numFmtId="164" fontId="0" fillId="0" borderId="1" xfId="1" applyFont="1" applyFill="1" applyBorder="1" applyAlignment="1">
      <alignment horizontal="right"/>
    </xf>
    <xf numFmtId="164" fontId="4" fillId="0" borderId="1" xfId="1" applyFont="1" applyFill="1" applyBorder="1" applyAlignment="1">
      <alignment horizontal="right"/>
    </xf>
    <xf numFmtId="0" fontId="0" fillId="0" borderId="1" xfId="0" applyBorder="1"/>
    <xf numFmtId="164" fontId="0" fillId="0" borderId="1" xfId="1" applyFont="1" applyBorder="1" applyAlignment="1">
      <alignment horizontal="right"/>
    </xf>
    <xf numFmtId="0" fontId="0" fillId="0" borderId="2" xfId="0" applyFill="1" applyBorder="1"/>
    <xf numFmtId="0" fontId="0" fillId="0" borderId="2" xfId="0" applyBorder="1"/>
    <xf numFmtId="164" fontId="0" fillId="0" borderId="2" xfId="1" applyFont="1" applyBorder="1" applyAlignment="1">
      <alignment horizontal="right"/>
    </xf>
    <xf numFmtId="164" fontId="0" fillId="0" borderId="0" xfId="1" applyFont="1" applyBorder="1" applyAlignment="1">
      <alignment horizontal="right"/>
    </xf>
  </cellXfs>
  <cellStyles count="3">
    <cellStyle name="Moeda" xfId="2" builtinId="4"/>
    <cellStyle name="Normal" xfId="0" builtinId="0"/>
    <cellStyle name="Separador de milhares" xfId="1" builtinId="3"/>
  </cellStyles>
  <dxfs count="2">
    <dxf>
      <font>
        <b/>
        <i/>
        <strike/>
        <color rgb="FFFF0000"/>
      </font>
    </dxf>
    <dxf>
      <font>
        <b/>
        <i/>
        <strike val="0"/>
        <color rgb="FF0070C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TAd\QUADRO%20DE%20LIMPEZA%20DA%20EEFER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ela limpeza predi_CORTES"/>
      <sheetName val="tabela limpeza predi SEM CORTES"/>
      <sheetName val="Detalhada"/>
      <sheetName val="Contratual"/>
      <sheetName val="Divulgação"/>
    </sheetNames>
    <sheetDataSet>
      <sheetData sheetId="0"/>
      <sheetData sheetId="1"/>
      <sheetData sheetId="2"/>
      <sheetData sheetId="3">
        <row r="5">
          <cell r="B5" t="str">
            <v>Ár. Internas - acarpetados</v>
          </cell>
        </row>
        <row r="11">
          <cell r="B11" t="str">
            <v>Ár. Internas - pisos frios</v>
          </cell>
        </row>
        <row r="17">
          <cell r="B17" t="str">
            <v>Ár. Internas - laboratório</v>
          </cell>
          <cell r="C17" t="str">
            <v>diária</v>
          </cell>
        </row>
        <row r="18">
          <cell r="C18" t="str">
            <v>5x/semana</v>
          </cell>
        </row>
        <row r="19">
          <cell r="C19" t="str">
            <v>3x/semana</v>
          </cell>
        </row>
        <row r="20">
          <cell r="C20" t="str">
            <v>2x/semana</v>
          </cell>
        </row>
        <row r="21">
          <cell r="C21" t="str">
            <v>semanal</v>
          </cell>
        </row>
        <row r="22">
          <cell r="C22" t="str">
            <v>quinzenal</v>
          </cell>
        </row>
        <row r="23">
          <cell r="C23" t="str">
            <v>mensal</v>
          </cell>
        </row>
        <row r="24">
          <cell r="B24" t="str">
            <v>Ár. Internas - almoxarifados/galpões</v>
          </cell>
        </row>
        <row r="30">
          <cell r="B30" t="str">
            <v>Ár. Internas - oficinas</v>
          </cell>
        </row>
        <row r="36">
          <cell r="B36" t="str">
            <v>Ár. Internas - saguão/hall/salão/circulação</v>
          </cell>
        </row>
        <row r="42">
          <cell r="B42" t="str">
            <v>Ár. Externas - pisos pavim. Adjacentes/contíguos à edificações</v>
          </cell>
        </row>
        <row r="48">
          <cell r="B48" t="str">
            <v>Ár. Externas - varrições de passeios e arruamentos</v>
          </cell>
        </row>
        <row r="54">
          <cell r="B54" t="str">
            <v>Ár. Externas - pátios e áreas verdes - Alta Freq. (semanal)</v>
          </cell>
        </row>
        <row r="57">
          <cell r="B57" t="str">
            <v>Ár. Externas - coleta de detritos em pátios e áreas verdes</v>
          </cell>
        </row>
        <row r="58">
          <cell r="B58" t="str">
            <v>Vidros externos - frequência trimestral (com risco)</v>
          </cell>
          <cell r="C58" t="str">
            <v>trimestral</v>
          </cell>
        </row>
        <row r="60">
          <cell r="B60" t="str">
            <v>Vidros externos - frequência semestral (com risco)</v>
          </cell>
          <cell r="C60" t="str">
            <v>semestral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G184"/>
  <sheetViews>
    <sheetView showGridLines="0" tabSelected="1" workbookViewId="0">
      <pane ySplit="20" topLeftCell="A57" activePane="bottomLeft" state="frozen"/>
      <selection activeCell="C1" sqref="C1"/>
      <selection pane="bottomLeft" activeCell="J7" sqref="J7"/>
    </sheetView>
  </sheetViews>
  <sheetFormatPr defaultColWidth="9.140625" defaultRowHeight="12.75"/>
  <cols>
    <col min="1" max="1" width="27.7109375" style="3" customWidth="1"/>
    <col min="2" max="2" width="34" style="3" customWidth="1"/>
    <col min="3" max="3" width="17.85546875" style="38" customWidth="1"/>
    <col min="4" max="4" width="40.140625" style="3" customWidth="1"/>
    <col min="5" max="5" width="18.85546875" style="3" customWidth="1"/>
    <col min="6" max="6" width="11.7109375" style="4" hidden="1" customWidth="1"/>
    <col min="7" max="7" width="8.85546875" style="4" hidden="1" customWidth="1"/>
    <col min="8" max="8" width="9.140625" style="3" customWidth="1"/>
    <col min="9" max="16384" width="9.140625" style="3"/>
  </cols>
  <sheetData>
    <row r="1" spans="1:7" ht="18">
      <c r="A1" s="1" t="s">
        <v>0</v>
      </c>
      <c r="B1" s="1"/>
      <c r="C1" s="2"/>
      <c r="D1" s="1"/>
    </row>
    <row r="2" spans="1:7" ht="18">
      <c r="A2" s="1"/>
      <c r="B2" s="1"/>
      <c r="C2" s="2"/>
      <c r="D2" s="5"/>
    </row>
    <row r="3" spans="1:7" s="7" customFormat="1" ht="18">
      <c r="A3" s="6" t="s">
        <v>1</v>
      </c>
      <c r="C3" s="8"/>
      <c r="D3" s="9"/>
      <c r="E3" s="10"/>
      <c r="F3" s="11"/>
    </row>
    <row r="4" spans="1:7" s="7" customFormat="1" ht="15">
      <c r="A4" s="12" t="s">
        <v>2</v>
      </c>
      <c r="C4" s="8"/>
      <c r="D4" s="9"/>
      <c r="E4" s="10"/>
      <c r="F4" s="11"/>
    </row>
    <row r="5" spans="1:7" s="7" customFormat="1" ht="15">
      <c r="A5" s="12" t="s">
        <v>3</v>
      </c>
      <c r="C5" s="8"/>
      <c r="D5" s="9"/>
      <c r="E5" s="10"/>
      <c r="F5" s="11"/>
    </row>
    <row r="6" spans="1:7" s="7" customFormat="1" ht="15">
      <c r="A6" s="12"/>
      <c r="C6" s="8"/>
      <c r="D6" s="9"/>
      <c r="E6" s="10"/>
      <c r="F6" s="11"/>
    </row>
    <row r="7" spans="1:7" ht="18">
      <c r="A7" s="13"/>
      <c r="B7" s="13"/>
      <c r="C7" s="14"/>
      <c r="D7" s="15" t="s">
        <v>4</v>
      </c>
      <c r="E7" s="15"/>
      <c r="F7" s="15"/>
      <c r="G7" s="16"/>
    </row>
    <row r="8" spans="1:7" s="22" customFormat="1" ht="36" customHeight="1">
      <c r="A8" s="17" t="s">
        <v>5</v>
      </c>
      <c r="B8" s="17" t="s">
        <v>6</v>
      </c>
      <c r="C8" s="18" t="s">
        <v>7</v>
      </c>
      <c r="D8" s="19" t="s">
        <v>8</v>
      </c>
      <c r="E8" s="19" t="s">
        <v>9</v>
      </c>
      <c r="F8" s="19"/>
      <c r="G8" s="20"/>
    </row>
    <row r="9" spans="1:7" s="22" customFormat="1" ht="36" hidden="1" customHeight="1">
      <c r="C9" s="23"/>
      <c r="D9" s="24" t="str">
        <f>[1]Contratual!B5</f>
        <v>Ár. Internas - acarpetados</v>
      </c>
      <c r="E9" s="24" t="str">
        <f>[1]Contratual!C17</f>
        <v>diária</v>
      </c>
      <c r="F9" s="24"/>
      <c r="G9" s="21"/>
    </row>
    <row r="10" spans="1:7" s="22" customFormat="1" ht="36" hidden="1" customHeight="1">
      <c r="C10" s="23"/>
      <c r="D10" s="24" t="str">
        <f>[1]Contratual!B11</f>
        <v>Ár. Internas - pisos frios</v>
      </c>
      <c r="E10" s="24" t="str">
        <f>[1]Contratual!C18</f>
        <v>5x/semana</v>
      </c>
      <c r="F10" s="24"/>
      <c r="G10" s="21"/>
    </row>
    <row r="11" spans="1:7" s="22" customFormat="1" ht="36" hidden="1" customHeight="1">
      <c r="C11" s="23"/>
      <c r="D11" s="24" t="str">
        <f>[1]Contratual!B17</f>
        <v>Ár. Internas - laboratório</v>
      </c>
      <c r="E11" s="24" t="str">
        <f>[1]Contratual!C19</f>
        <v>3x/semana</v>
      </c>
      <c r="F11" s="24"/>
      <c r="G11" s="21"/>
    </row>
    <row r="12" spans="1:7" s="22" customFormat="1" ht="36" hidden="1" customHeight="1">
      <c r="C12" s="23"/>
      <c r="D12" s="24" t="str">
        <f>[1]Contratual!B24</f>
        <v>Ár. Internas - almoxarifados/galpões</v>
      </c>
      <c r="E12" s="24" t="str">
        <f>[1]Contratual!C20</f>
        <v>2x/semana</v>
      </c>
      <c r="F12" s="24"/>
      <c r="G12" s="21"/>
    </row>
    <row r="13" spans="1:7" s="22" customFormat="1" ht="36" hidden="1" customHeight="1">
      <c r="C13" s="23"/>
      <c r="D13" s="24" t="str">
        <f>[1]Contratual!B30</f>
        <v>Ár. Internas - oficinas</v>
      </c>
      <c r="E13" s="24" t="str">
        <f>[1]Contratual!C21</f>
        <v>semanal</v>
      </c>
      <c r="F13" s="24"/>
      <c r="G13" s="21"/>
    </row>
    <row r="14" spans="1:7" s="22" customFormat="1" ht="36" hidden="1" customHeight="1">
      <c r="C14" s="23"/>
      <c r="D14" s="24" t="str">
        <f>[1]Contratual!B36</f>
        <v>Ár. Internas - saguão/hall/salão/circulação</v>
      </c>
      <c r="E14" s="24" t="str">
        <f>[1]Contratual!C22</f>
        <v>quinzenal</v>
      </c>
      <c r="F14" s="24"/>
      <c r="G14" s="21"/>
    </row>
    <row r="15" spans="1:7" s="22" customFormat="1" ht="36" hidden="1" customHeight="1">
      <c r="C15" s="23"/>
      <c r="D15" s="24" t="str">
        <f>[1]Contratual!B42</f>
        <v>Ár. Externas - pisos pavim. Adjacentes/contíguos à edificações</v>
      </c>
      <c r="E15" s="24" t="str">
        <f>[1]Contratual!C23</f>
        <v>mensal</v>
      </c>
      <c r="F15" s="24"/>
      <c r="G15" s="21"/>
    </row>
    <row r="16" spans="1:7" s="22" customFormat="1" ht="36" hidden="1" customHeight="1">
      <c r="C16" s="23"/>
      <c r="D16" s="24" t="str">
        <f>[1]Contratual!B48</f>
        <v>Ár. Externas - varrições de passeios e arruamentos</v>
      </c>
      <c r="E16" s="24" t="str">
        <f>[1]Contratual!C58</f>
        <v>trimestral</v>
      </c>
      <c r="F16" s="24"/>
      <c r="G16" s="21"/>
    </row>
    <row r="17" spans="1:7" s="22" customFormat="1" ht="36" hidden="1" customHeight="1">
      <c r="C17" s="23"/>
      <c r="D17" s="24" t="str">
        <f>[1]Contratual!B54</f>
        <v>Ár. Externas - pátios e áreas verdes - Alta Freq. (semanal)</v>
      </c>
      <c r="E17" s="24" t="str">
        <f>[1]Contratual!C60</f>
        <v>semestral</v>
      </c>
      <c r="F17" s="24"/>
      <c r="G17" s="21"/>
    </row>
    <row r="18" spans="1:7" s="22" customFormat="1" ht="36" hidden="1" customHeight="1">
      <c r="C18" s="23"/>
      <c r="D18" s="24" t="str">
        <f>[1]Contratual!B57</f>
        <v>Ár. Externas - coleta de detritos em pátios e áreas verdes</v>
      </c>
      <c r="E18" s="24"/>
      <c r="F18" s="24"/>
      <c r="G18" s="21"/>
    </row>
    <row r="19" spans="1:7" s="22" customFormat="1" ht="36" hidden="1" customHeight="1">
      <c r="C19" s="23"/>
      <c r="D19" s="24" t="str">
        <f>[1]Contratual!B58</f>
        <v>Vidros externos - frequência trimestral (com risco)</v>
      </c>
      <c r="E19" s="24"/>
      <c r="F19" s="24"/>
      <c r="G19" s="21"/>
    </row>
    <row r="20" spans="1:7" s="22" customFormat="1" ht="36" hidden="1" customHeight="1">
      <c r="C20" s="23"/>
      <c r="D20" s="24" t="str">
        <f>[1]Contratual!B60</f>
        <v>Vidros externos - frequência semestral (com risco)</v>
      </c>
      <c r="E20" s="24"/>
      <c r="F20" s="24"/>
      <c r="G20" s="21"/>
    </row>
    <row r="21" spans="1:7">
      <c r="A21" s="25" t="s">
        <v>10</v>
      </c>
      <c r="B21" s="25" t="s">
        <v>11</v>
      </c>
      <c r="C21" s="26">
        <v>94.62</v>
      </c>
      <c r="D21" s="25" t="s">
        <v>12</v>
      </c>
      <c r="E21" s="25" t="s">
        <v>13</v>
      </c>
      <c r="F21" s="27">
        <f t="shared" ref="F21:F33" si="0">IF(E21="semanal",1,IF(E21="2x/semana",2,IF(E21="3x/semana",3,IF(E21="4x/semana",4,IF(E21="diária",5,IF(E21="quinzenal",6,IF(E21="mensal",6,IF(E21="semestral",6,""))))))))</f>
        <v>2</v>
      </c>
      <c r="G21" s="4">
        <f>COUNTA(#REF!)</f>
        <v>1</v>
      </c>
    </row>
    <row r="22" spans="1:7">
      <c r="A22" s="25" t="s">
        <v>10</v>
      </c>
      <c r="B22" s="25" t="s">
        <v>14</v>
      </c>
      <c r="C22" s="26">
        <v>31.42</v>
      </c>
      <c r="D22" s="25" t="s">
        <v>15</v>
      </c>
      <c r="E22" s="25" t="s">
        <v>16</v>
      </c>
      <c r="F22" s="27">
        <f t="shared" si="0"/>
        <v>5</v>
      </c>
      <c r="G22" s="4">
        <f>COUNTA(#REF!)</f>
        <v>1</v>
      </c>
    </row>
    <row r="23" spans="1:7">
      <c r="A23" s="25" t="s">
        <v>10</v>
      </c>
      <c r="B23" s="25" t="s">
        <v>17</v>
      </c>
      <c r="C23" s="26">
        <v>6.1</v>
      </c>
      <c r="D23" s="25" t="s">
        <v>15</v>
      </c>
      <c r="E23" s="25" t="s">
        <v>16</v>
      </c>
      <c r="F23" s="27">
        <f t="shared" si="0"/>
        <v>5</v>
      </c>
      <c r="G23" s="4">
        <f>COUNTA(#REF!)</f>
        <v>1</v>
      </c>
    </row>
    <row r="24" spans="1:7">
      <c r="A24" s="25" t="s">
        <v>10</v>
      </c>
      <c r="B24" s="25" t="s">
        <v>18</v>
      </c>
      <c r="C24" s="26">
        <v>171.84</v>
      </c>
      <c r="D24" s="25" t="s">
        <v>12</v>
      </c>
      <c r="E24" s="25" t="s">
        <v>13</v>
      </c>
      <c r="F24" s="27">
        <f t="shared" si="0"/>
        <v>2</v>
      </c>
      <c r="G24" s="4">
        <f>COUNTA(#REF!)</f>
        <v>1</v>
      </c>
    </row>
    <row r="25" spans="1:7">
      <c r="A25" s="25" t="s">
        <v>10</v>
      </c>
      <c r="B25" s="25" t="s">
        <v>19</v>
      </c>
      <c r="C25" s="26">
        <v>12.42</v>
      </c>
      <c r="D25" s="25" t="s">
        <v>15</v>
      </c>
      <c r="E25" s="25" t="s">
        <v>16</v>
      </c>
      <c r="F25" s="27">
        <f t="shared" si="0"/>
        <v>5</v>
      </c>
      <c r="G25" s="4">
        <f>COUNTA(#REF!)</f>
        <v>1</v>
      </c>
    </row>
    <row r="26" spans="1:7">
      <c r="A26" s="25" t="s">
        <v>10</v>
      </c>
      <c r="B26" s="25" t="s">
        <v>20</v>
      </c>
      <c r="C26" s="26">
        <v>12.96</v>
      </c>
      <c r="D26" s="25" t="s">
        <v>15</v>
      </c>
      <c r="E26" s="25" t="s">
        <v>21</v>
      </c>
      <c r="F26" s="27">
        <f t="shared" si="0"/>
        <v>1</v>
      </c>
      <c r="G26" s="4">
        <f>COUNTA(#REF!)</f>
        <v>1</v>
      </c>
    </row>
    <row r="27" spans="1:7">
      <c r="A27" s="25" t="s">
        <v>10</v>
      </c>
      <c r="B27" s="25" t="s">
        <v>22</v>
      </c>
      <c r="C27" s="26">
        <v>15.72</v>
      </c>
      <c r="D27" s="25" t="s">
        <v>15</v>
      </c>
      <c r="E27" s="25" t="s">
        <v>21</v>
      </c>
      <c r="F27" s="27">
        <f t="shared" si="0"/>
        <v>1</v>
      </c>
      <c r="G27" s="4">
        <f>COUNTA(#REF!)</f>
        <v>1</v>
      </c>
    </row>
    <row r="28" spans="1:7">
      <c r="A28" s="25" t="s">
        <v>10</v>
      </c>
      <c r="B28" s="25" t="s">
        <v>23</v>
      </c>
      <c r="C28" s="26">
        <v>23.84</v>
      </c>
      <c r="D28" s="25" t="s">
        <v>15</v>
      </c>
      <c r="E28" s="25" t="s">
        <v>21</v>
      </c>
      <c r="F28" s="27">
        <f t="shared" si="0"/>
        <v>1</v>
      </c>
      <c r="G28" s="4">
        <f>COUNTA(#REF!)</f>
        <v>1</v>
      </c>
    </row>
    <row r="29" spans="1:7">
      <c r="A29" s="25" t="s">
        <v>10</v>
      </c>
      <c r="B29" s="25" t="s">
        <v>24</v>
      </c>
      <c r="C29" s="26">
        <v>16.100000000000001</v>
      </c>
      <c r="D29" s="25" t="s">
        <v>15</v>
      </c>
      <c r="E29" s="25" t="s">
        <v>21</v>
      </c>
      <c r="F29" s="27">
        <f t="shared" si="0"/>
        <v>1</v>
      </c>
      <c r="G29" s="4">
        <f>COUNTA(#REF!)</f>
        <v>1</v>
      </c>
    </row>
    <row r="30" spans="1:7">
      <c r="A30" s="25" t="s">
        <v>10</v>
      </c>
      <c r="B30" s="25" t="s">
        <v>25</v>
      </c>
      <c r="C30" s="26">
        <v>15.35</v>
      </c>
      <c r="D30" s="25" t="s">
        <v>15</v>
      </c>
      <c r="E30" s="25" t="s">
        <v>26</v>
      </c>
      <c r="F30" s="27">
        <f t="shared" si="0"/>
        <v>6</v>
      </c>
      <c r="G30" s="4">
        <f>COUNTA(#REF!)</f>
        <v>1</v>
      </c>
    </row>
    <row r="31" spans="1:7">
      <c r="A31" s="25" t="s">
        <v>10</v>
      </c>
      <c r="B31" s="25" t="s">
        <v>27</v>
      </c>
      <c r="C31" s="26">
        <v>6.49</v>
      </c>
      <c r="D31" s="25" t="s">
        <v>28</v>
      </c>
      <c r="E31" s="25" t="s">
        <v>29</v>
      </c>
      <c r="F31" s="27" t="str">
        <f t="shared" si="0"/>
        <v/>
      </c>
      <c r="G31" s="4">
        <f>COUNTA(#REF!)</f>
        <v>1</v>
      </c>
    </row>
    <row r="32" spans="1:7" s="29" customFormat="1">
      <c r="A32" s="28" t="s">
        <v>10</v>
      </c>
      <c r="B32" s="28" t="s">
        <v>30</v>
      </c>
      <c r="C32" s="26">
        <v>38.020000000000003</v>
      </c>
      <c r="D32" s="28" t="s">
        <v>15</v>
      </c>
      <c r="E32" s="25" t="s">
        <v>13</v>
      </c>
      <c r="F32" s="27">
        <f t="shared" si="0"/>
        <v>2</v>
      </c>
      <c r="G32" s="4">
        <f>COUNTA(#REF!)</f>
        <v>1</v>
      </c>
    </row>
    <row r="33" spans="1:7" s="30" customFormat="1">
      <c r="A33" s="28" t="s">
        <v>10</v>
      </c>
      <c r="B33" s="28" t="s">
        <v>31</v>
      </c>
      <c r="C33" s="26">
        <v>182.07</v>
      </c>
      <c r="D33" s="28" t="s">
        <v>32</v>
      </c>
      <c r="E33" s="28" t="s">
        <v>13</v>
      </c>
      <c r="F33" s="27">
        <f t="shared" si="0"/>
        <v>2</v>
      </c>
      <c r="G33" s="4">
        <f>COUNTA(#REF!)</f>
        <v>1</v>
      </c>
    </row>
    <row r="34" spans="1:7" s="30" customFormat="1">
      <c r="A34" s="28" t="s">
        <v>10</v>
      </c>
      <c r="B34" s="28" t="s">
        <v>33</v>
      </c>
      <c r="C34" s="31" t="s">
        <v>34</v>
      </c>
      <c r="D34" s="28" t="s">
        <v>32</v>
      </c>
      <c r="E34" s="28" t="s">
        <v>13</v>
      </c>
      <c r="F34" s="27">
        <f t="shared" ref="F34:F74" si="1">IF(E34="semanal",5,IF(E34="2x/semana",2,IF(E34="3x/semana",3,IF(E34="4x/semana",4,IF(E34="diária",5,IF(E34="quinzenal",6,IF(E34="mensal",6,IF(E34="semestral",6,""))))))))</f>
        <v>2</v>
      </c>
      <c r="G34" s="4">
        <f>COUNTA(#REF!)</f>
        <v>1</v>
      </c>
    </row>
    <row r="35" spans="1:7" s="30" customFormat="1">
      <c r="A35" s="28" t="s">
        <v>10</v>
      </c>
      <c r="B35" s="28" t="s">
        <v>35</v>
      </c>
      <c r="C35" s="31" t="s">
        <v>34</v>
      </c>
      <c r="D35" s="28" t="s">
        <v>32</v>
      </c>
      <c r="E35" s="28" t="s">
        <v>13</v>
      </c>
      <c r="F35" s="27">
        <f t="shared" si="1"/>
        <v>2</v>
      </c>
      <c r="G35" s="4">
        <f>COUNTA(#REF!)</f>
        <v>1</v>
      </c>
    </row>
    <row r="36" spans="1:7" s="30" customFormat="1">
      <c r="A36" s="28" t="s">
        <v>10</v>
      </c>
      <c r="B36" s="28" t="s">
        <v>36</v>
      </c>
      <c r="C36" s="31" t="s">
        <v>34</v>
      </c>
      <c r="D36" s="28" t="s">
        <v>32</v>
      </c>
      <c r="E36" s="28" t="s">
        <v>13</v>
      </c>
      <c r="F36" s="27">
        <f t="shared" si="1"/>
        <v>2</v>
      </c>
      <c r="G36" s="4">
        <f>COUNTA(#REF!)</f>
        <v>1</v>
      </c>
    </row>
    <row r="37" spans="1:7" s="30" customFormat="1">
      <c r="A37" s="28" t="s">
        <v>10</v>
      </c>
      <c r="B37" s="28" t="s">
        <v>37</v>
      </c>
      <c r="C37" s="31" t="s">
        <v>34</v>
      </c>
      <c r="D37" s="28" t="s">
        <v>32</v>
      </c>
      <c r="E37" s="28" t="s">
        <v>13</v>
      </c>
      <c r="F37" s="27">
        <f t="shared" si="1"/>
        <v>2</v>
      </c>
      <c r="G37" s="4">
        <f>COUNTA(#REF!)</f>
        <v>1</v>
      </c>
    </row>
    <row r="38" spans="1:7" s="30" customFormat="1">
      <c r="A38" s="28" t="s">
        <v>10</v>
      </c>
      <c r="B38" s="28" t="s">
        <v>38</v>
      </c>
      <c r="C38" s="31" t="s">
        <v>34</v>
      </c>
      <c r="D38" s="28" t="s">
        <v>32</v>
      </c>
      <c r="E38" s="28" t="s">
        <v>13</v>
      </c>
      <c r="F38" s="27">
        <f t="shared" si="1"/>
        <v>2</v>
      </c>
      <c r="G38" s="4">
        <f>COUNTA(#REF!)</f>
        <v>1</v>
      </c>
    </row>
    <row r="39" spans="1:7" s="30" customFormat="1">
      <c r="A39" s="28" t="s">
        <v>10</v>
      </c>
      <c r="B39" s="28" t="s">
        <v>39</v>
      </c>
      <c r="C39" s="31" t="s">
        <v>34</v>
      </c>
      <c r="D39" s="28" t="s">
        <v>32</v>
      </c>
      <c r="E39" s="28" t="s">
        <v>13</v>
      </c>
      <c r="F39" s="27">
        <f t="shared" si="1"/>
        <v>2</v>
      </c>
      <c r="G39" s="4">
        <f>COUNTA(#REF!)</f>
        <v>1</v>
      </c>
    </row>
    <row r="40" spans="1:7">
      <c r="A40" s="25" t="s">
        <v>40</v>
      </c>
      <c r="B40" s="25" t="s">
        <v>41</v>
      </c>
      <c r="C40" s="26">
        <v>94.62</v>
      </c>
      <c r="D40" s="25" t="s">
        <v>12</v>
      </c>
      <c r="E40" s="25" t="s">
        <v>13</v>
      </c>
      <c r="F40" s="27">
        <f t="shared" ref="F40:F49" si="2">IF(E40="semanal",1,IF(E40="2x/semana",2,IF(E40="3x/semana",3,IF(E40="4x/semana",4,IF(E40="diária",5,IF(E40="quinzenal",6,IF(E40="mensal",6,IF(E40="semestral",6,""))))))))</f>
        <v>2</v>
      </c>
      <c r="G40" s="4">
        <f>COUNTA(#REF!)</f>
        <v>1</v>
      </c>
    </row>
    <row r="41" spans="1:7">
      <c r="A41" s="25" t="s">
        <v>40</v>
      </c>
      <c r="B41" s="25" t="s">
        <v>14</v>
      </c>
      <c r="C41" s="26">
        <v>31.42</v>
      </c>
      <c r="D41" s="25" t="s">
        <v>15</v>
      </c>
      <c r="E41" s="25" t="s">
        <v>16</v>
      </c>
      <c r="F41" s="27">
        <f t="shared" si="2"/>
        <v>5</v>
      </c>
      <c r="G41" s="4">
        <f>COUNTA(#REF!)</f>
        <v>1</v>
      </c>
    </row>
    <row r="42" spans="1:7">
      <c r="A42" s="25" t="s">
        <v>40</v>
      </c>
      <c r="B42" s="25" t="s">
        <v>17</v>
      </c>
      <c r="C42" s="26">
        <v>6.1</v>
      </c>
      <c r="D42" s="25" t="s">
        <v>15</v>
      </c>
      <c r="E42" s="25" t="s">
        <v>16</v>
      </c>
      <c r="F42" s="27">
        <f t="shared" si="2"/>
        <v>5</v>
      </c>
      <c r="G42" s="4">
        <f>COUNTA(#REF!)</f>
        <v>1</v>
      </c>
    </row>
    <row r="43" spans="1:7">
      <c r="A43" s="25" t="s">
        <v>40</v>
      </c>
      <c r="B43" s="25" t="s">
        <v>18</v>
      </c>
      <c r="C43" s="26">
        <v>117.15</v>
      </c>
      <c r="D43" s="25" t="s">
        <v>12</v>
      </c>
      <c r="E43" s="25" t="s">
        <v>13</v>
      </c>
      <c r="F43" s="27">
        <f t="shared" si="2"/>
        <v>2</v>
      </c>
      <c r="G43" s="4">
        <f>COUNTA(#REF!)</f>
        <v>1</v>
      </c>
    </row>
    <row r="44" spans="1:7">
      <c r="A44" s="25" t="s">
        <v>40</v>
      </c>
      <c r="B44" s="25" t="s">
        <v>42</v>
      </c>
      <c r="C44" s="26">
        <v>187.54</v>
      </c>
      <c r="D44" s="25" t="s">
        <v>15</v>
      </c>
      <c r="E44" s="25" t="s">
        <v>13</v>
      </c>
      <c r="F44" s="27">
        <f t="shared" si="2"/>
        <v>2</v>
      </c>
      <c r="G44" s="4">
        <f>COUNTA(#REF!)</f>
        <v>1</v>
      </c>
    </row>
    <row r="45" spans="1:7">
      <c r="A45" s="25" t="s">
        <v>40</v>
      </c>
      <c r="B45" s="25" t="s">
        <v>43</v>
      </c>
      <c r="C45" s="26">
        <v>36.380000000000003</v>
      </c>
      <c r="D45" s="25" t="s">
        <v>15</v>
      </c>
      <c r="E45" s="25" t="s">
        <v>21</v>
      </c>
      <c r="F45" s="27">
        <f t="shared" si="2"/>
        <v>1</v>
      </c>
      <c r="G45" s="4">
        <f>COUNTA(#REF!)</f>
        <v>1</v>
      </c>
    </row>
    <row r="46" spans="1:7">
      <c r="A46" s="25" t="s">
        <v>40</v>
      </c>
      <c r="B46" s="25" t="s">
        <v>44</v>
      </c>
      <c r="C46" s="26">
        <v>11.94</v>
      </c>
      <c r="D46" s="25" t="s">
        <v>15</v>
      </c>
      <c r="E46" s="25" t="s">
        <v>21</v>
      </c>
      <c r="F46" s="27">
        <f t="shared" si="2"/>
        <v>1</v>
      </c>
      <c r="G46" s="4">
        <f>COUNTA(#REF!)</f>
        <v>1</v>
      </c>
    </row>
    <row r="47" spans="1:7">
      <c r="A47" s="25" t="s">
        <v>40</v>
      </c>
      <c r="B47" s="25" t="s">
        <v>45</v>
      </c>
      <c r="C47" s="26">
        <v>11.94</v>
      </c>
      <c r="D47" s="25" t="s">
        <v>15</v>
      </c>
      <c r="E47" s="25" t="s">
        <v>21</v>
      </c>
      <c r="F47" s="27">
        <f t="shared" si="2"/>
        <v>1</v>
      </c>
      <c r="G47" s="4">
        <f>COUNTA(#REF!)</f>
        <v>1</v>
      </c>
    </row>
    <row r="48" spans="1:7">
      <c r="A48" s="25" t="s">
        <v>40</v>
      </c>
      <c r="B48" s="28" t="s">
        <v>46</v>
      </c>
      <c r="C48" s="26">
        <v>15.56</v>
      </c>
      <c r="D48" s="25" t="s">
        <v>15</v>
      </c>
      <c r="E48" s="25" t="s">
        <v>29</v>
      </c>
      <c r="F48" s="27" t="str">
        <f t="shared" si="2"/>
        <v/>
      </c>
      <c r="G48" s="4">
        <f>COUNTA(#REF!)</f>
        <v>1</v>
      </c>
    </row>
    <row r="49" spans="1:7">
      <c r="A49" s="25" t="s">
        <v>40</v>
      </c>
      <c r="B49" s="25" t="s">
        <v>47</v>
      </c>
      <c r="C49" s="26">
        <v>155.61000000000001</v>
      </c>
      <c r="D49" s="25" t="s">
        <v>15</v>
      </c>
      <c r="E49" s="25" t="s">
        <v>13</v>
      </c>
      <c r="F49" s="27">
        <f t="shared" si="2"/>
        <v>2</v>
      </c>
      <c r="G49" s="4">
        <f>COUNTA(#REF!)</f>
        <v>1</v>
      </c>
    </row>
    <row r="50" spans="1:7">
      <c r="A50" s="25" t="s">
        <v>40</v>
      </c>
      <c r="B50" s="25" t="s">
        <v>48</v>
      </c>
      <c r="C50" s="26" t="s">
        <v>49</v>
      </c>
      <c r="D50" s="25" t="s">
        <v>15</v>
      </c>
      <c r="E50" s="25" t="s">
        <v>13</v>
      </c>
      <c r="F50" s="27">
        <f t="shared" si="1"/>
        <v>2</v>
      </c>
      <c r="G50" s="4">
        <f>COUNTA(#REF!)</f>
        <v>1</v>
      </c>
    </row>
    <row r="51" spans="1:7">
      <c r="A51" s="25" t="s">
        <v>50</v>
      </c>
      <c r="B51" s="25" t="s">
        <v>41</v>
      </c>
      <c r="C51" s="26">
        <v>93.19</v>
      </c>
      <c r="D51" s="25" t="s">
        <v>12</v>
      </c>
      <c r="E51" s="25" t="s">
        <v>13</v>
      </c>
      <c r="F51" s="27">
        <f t="shared" ref="F51:F67" si="3">IF(E51="semanal",1,IF(E51="2x/semana",2,IF(E51="3x/semana",3,IF(E51="4x/semana",4,IF(E51="diária",5,IF(E51="quinzenal",6,IF(E51="mensal",6,IF(E51="semestral",6,""))))))))</f>
        <v>2</v>
      </c>
      <c r="G51" s="4">
        <f>COUNTA(#REF!)</f>
        <v>1</v>
      </c>
    </row>
    <row r="52" spans="1:7" s="30" customFormat="1">
      <c r="A52" s="28" t="s">
        <v>50</v>
      </c>
      <c r="B52" s="28" t="s">
        <v>14</v>
      </c>
      <c r="C52" s="26">
        <v>31.42</v>
      </c>
      <c r="D52" s="28" t="s">
        <v>15</v>
      </c>
      <c r="E52" s="25" t="s">
        <v>51</v>
      </c>
      <c r="F52" s="27" t="str">
        <f t="shared" si="3"/>
        <v/>
      </c>
      <c r="G52" s="4">
        <f>COUNTA(#REF!)</f>
        <v>1</v>
      </c>
    </row>
    <row r="53" spans="1:7" s="30" customFormat="1">
      <c r="A53" s="28" t="s">
        <v>50</v>
      </c>
      <c r="B53" s="28" t="s">
        <v>17</v>
      </c>
      <c r="C53" s="26">
        <v>6.1</v>
      </c>
      <c r="D53" s="28" t="s">
        <v>15</v>
      </c>
      <c r="E53" s="25" t="s">
        <v>51</v>
      </c>
      <c r="F53" s="27" t="str">
        <f t="shared" si="3"/>
        <v/>
      </c>
      <c r="G53" s="4">
        <f>COUNTA(#REF!)</f>
        <v>1</v>
      </c>
    </row>
    <row r="54" spans="1:7">
      <c r="A54" s="25" t="s">
        <v>50</v>
      </c>
      <c r="B54" s="25" t="s">
        <v>52</v>
      </c>
      <c r="C54" s="26">
        <v>140.21</v>
      </c>
      <c r="D54" s="25" t="s">
        <v>12</v>
      </c>
      <c r="E54" s="25" t="s">
        <v>13</v>
      </c>
      <c r="F54" s="27">
        <f t="shared" si="3"/>
        <v>2</v>
      </c>
      <c r="G54" s="4">
        <f>COUNTA(#REF!)</f>
        <v>1</v>
      </c>
    </row>
    <row r="55" spans="1:7" s="29" customFormat="1">
      <c r="A55" s="28" t="s">
        <v>50</v>
      </c>
      <c r="B55" s="25" t="s">
        <v>53</v>
      </c>
      <c r="C55" s="26">
        <v>12.55</v>
      </c>
      <c r="D55" s="28" t="s">
        <v>15</v>
      </c>
      <c r="E55" s="25" t="s">
        <v>13</v>
      </c>
      <c r="F55" s="27">
        <f t="shared" si="3"/>
        <v>2</v>
      </c>
      <c r="G55" s="4">
        <f>COUNTA(#REF!)</f>
        <v>1</v>
      </c>
    </row>
    <row r="56" spans="1:7" s="29" customFormat="1">
      <c r="A56" s="28" t="s">
        <v>50</v>
      </c>
      <c r="B56" s="28" t="s">
        <v>54</v>
      </c>
      <c r="C56" s="26">
        <v>2.68</v>
      </c>
      <c r="D56" s="28" t="s">
        <v>15</v>
      </c>
      <c r="E56" s="25" t="s">
        <v>13</v>
      </c>
      <c r="F56" s="27">
        <f t="shared" si="3"/>
        <v>2</v>
      </c>
      <c r="G56" s="4">
        <f>COUNTA(#REF!)</f>
        <v>1</v>
      </c>
    </row>
    <row r="57" spans="1:7" s="29" customFormat="1">
      <c r="A57" s="28" t="s">
        <v>50</v>
      </c>
      <c r="B57" s="28" t="s">
        <v>55</v>
      </c>
      <c r="C57" s="26">
        <v>28.84</v>
      </c>
      <c r="D57" s="28" t="s">
        <v>15</v>
      </c>
      <c r="E57" s="28" t="s">
        <v>16</v>
      </c>
      <c r="F57" s="27">
        <f t="shared" si="3"/>
        <v>5</v>
      </c>
      <c r="G57" s="4">
        <f>COUNTA(#REF!)</f>
        <v>1</v>
      </c>
    </row>
    <row r="58" spans="1:7" s="29" customFormat="1">
      <c r="A58" s="28" t="s">
        <v>50</v>
      </c>
      <c r="B58" s="28" t="s">
        <v>56</v>
      </c>
      <c r="C58" s="26">
        <v>13.1</v>
      </c>
      <c r="D58" s="28" t="s">
        <v>15</v>
      </c>
      <c r="E58" s="28" t="s">
        <v>21</v>
      </c>
      <c r="F58" s="27">
        <f t="shared" si="3"/>
        <v>1</v>
      </c>
      <c r="G58" s="4">
        <f>COUNTA(#REF!)</f>
        <v>1</v>
      </c>
    </row>
    <row r="59" spans="1:7" s="29" customFormat="1">
      <c r="A59" s="28" t="s">
        <v>50</v>
      </c>
      <c r="B59" s="28" t="s">
        <v>57</v>
      </c>
      <c r="C59" s="26">
        <v>13.1</v>
      </c>
      <c r="D59" s="28" t="s">
        <v>15</v>
      </c>
      <c r="E59" s="28" t="s">
        <v>21</v>
      </c>
      <c r="F59" s="27">
        <f t="shared" si="3"/>
        <v>1</v>
      </c>
      <c r="G59" s="4">
        <f>COUNTA(#REF!)</f>
        <v>1</v>
      </c>
    </row>
    <row r="60" spans="1:7" s="29" customFormat="1">
      <c r="A60" s="28" t="s">
        <v>50</v>
      </c>
      <c r="B60" s="25" t="s">
        <v>58</v>
      </c>
      <c r="C60" s="26">
        <v>13.1</v>
      </c>
      <c r="D60" s="28" t="s">
        <v>15</v>
      </c>
      <c r="E60" s="28" t="s">
        <v>21</v>
      </c>
      <c r="F60" s="27">
        <f t="shared" si="3"/>
        <v>1</v>
      </c>
      <c r="G60" s="4">
        <f>COUNTA(#REF!)</f>
        <v>1</v>
      </c>
    </row>
    <row r="61" spans="1:7" s="29" customFormat="1">
      <c r="A61" s="28" t="s">
        <v>50</v>
      </c>
      <c r="B61" s="28" t="s">
        <v>59</v>
      </c>
      <c r="C61" s="26">
        <v>13.1</v>
      </c>
      <c r="D61" s="28" t="s">
        <v>15</v>
      </c>
      <c r="E61" s="28" t="s">
        <v>21</v>
      </c>
      <c r="F61" s="27">
        <f t="shared" si="3"/>
        <v>1</v>
      </c>
      <c r="G61" s="4">
        <f>COUNTA(#REF!)</f>
        <v>1</v>
      </c>
    </row>
    <row r="62" spans="1:7" s="29" customFormat="1">
      <c r="A62" s="28" t="s">
        <v>50</v>
      </c>
      <c r="B62" s="28" t="s">
        <v>60</v>
      </c>
      <c r="C62" s="26">
        <v>13.1</v>
      </c>
      <c r="D62" s="28" t="s">
        <v>15</v>
      </c>
      <c r="E62" s="28" t="s">
        <v>21</v>
      </c>
      <c r="F62" s="27">
        <f t="shared" si="3"/>
        <v>1</v>
      </c>
      <c r="G62" s="4">
        <f>COUNTA(#REF!)</f>
        <v>1</v>
      </c>
    </row>
    <row r="63" spans="1:7" s="29" customFormat="1">
      <c r="A63" s="28" t="s">
        <v>50</v>
      </c>
      <c r="B63" s="28" t="s">
        <v>61</v>
      </c>
      <c r="C63" s="26">
        <v>12.88</v>
      </c>
      <c r="D63" s="28" t="s">
        <v>15</v>
      </c>
      <c r="E63" s="28" t="s">
        <v>21</v>
      </c>
      <c r="F63" s="27">
        <f t="shared" si="3"/>
        <v>1</v>
      </c>
      <c r="G63" s="4">
        <f>COUNTA(#REF!)</f>
        <v>1</v>
      </c>
    </row>
    <row r="64" spans="1:7" s="29" customFormat="1">
      <c r="A64" s="28" t="s">
        <v>50</v>
      </c>
      <c r="B64" s="28" t="s">
        <v>62</v>
      </c>
      <c r="C64" s="26">
        <v>12.88</v>
      </c>
      <c r="D64" s="28" t="s">
        <v>15</v>
      </c>
      <c r="E64" s="28" t="s">
        <v>21</v>
      </c>
      <c r="F64" s="27">
        <f t="shared" si="3"/>
        <v>1</v>
      </c>
      <c r="G64" s="4">
        <f>COUNTA(#REF!)</f>
        <v>1</v>
      </c>
    </row>
    <row r="65" spans="1:7" s="29" customFormat="1">
      <c r="A65" s="28" t="s">
        <v>50</v>
      </c>
      <c r="B65" s="28" t="s">
        <v>63</v>
      </c>
      <c r="C65" s="26">
        <v>13.1</v>
      </c>
      <c r="D65" s="28" t="s">
        <v>15</v>
      </c>
      <c r="E65" s="28" t="s">
        <v>21</v>
      </c>
      <c r="F65" s="27">
        <f t="shared" si="3"/>
        <v>1</v>
      </c>
      <c r="G65" s="4">
        <f>COUNTA(#REF!)</f>
        <v>1</v>
      </c>
    </row>
    <row r="66" spans="1:7" s="29" customFormat="1">
      <c r="A66" s="28" t="s">
        <v>50</v>
      </c>
      <c r="B66" s="28" t="s">
        <v>64</v>
      </c>
      <c r="C66" s="26">
        <v>13.1</v>
      </c>
      <c r="D66" s="28" t="s">
        <v>15</v>
      </c>
      <c r="E66" s="28" t="s">
        <v>21</v>
      </c>
      <c r="F66" s="27">
        <f t="shared" si="3"/>
        <v>1</v>
      </c>
      <c r="G66" s="4">
        <f>COUNTA(#REF!)</f>
        <v>1</v>
      </c>
    </row>
    <row r="67" spans="1:7">
      <c r="A67" s="25" t="s">
        <v>50</v>
      </c>
      <c r="B67" s="25" t="s">
        <v>65</v>
      </c>
      <c r="C67" s="26">
        <v>53.35</v>
      </c>
      <c r="D67" s="25" t="s">
        <v>15</v>
      </c>
      <c r="E67" s="25" t="s">
        <v>66</v>
      </c>
      <c r="F67" s="27">
        <f t="shared" si="3"/>
        <v>3</v>
      </c>
      <c r="G67" s="4">
        <f>COUNTA(#REF!)</f>
        <v>1</v>
      </c>
    </row>
    <row r="68" spans="1:7">
      <c r="A68" s="25" t="s">
        <v>50</v>
      </c>
      <c r="B68" s="25" t="s">
        <v>67</v>
      </c>
      <c r="C68" s="26" t="s">
        <v>68</v>
      </c>
      <c r="D68" s="25" t="s">
        <v>15</v>
      </c>
      <c r="E68" s="25" t="s">
        <v>16</v>
      </c>
      <c r="F68" s="27">
        <f t="shared" si="1"/>
        <v>5</v>
      </c>
      <c r="G68" s="4">
        <f>COUNTA(#REF!)</f>
        <v>1</v>
      </c>
    </row>
    <row r="69" spans="1:7">
      <c r="A69" s="25" t="s">
        <v>50</v>
      </c>
      <c r="B69" s="25" t="s">
        <v>69</v>
      </c>
      <c r="C69" s="26">
        <v>2.5299999999999998</v>
      </c>
      <c r="D69" s="25" t="s">
        <v>15</v>
      </c>
      <c r="E69" s="25" t="s">
        <v>16</v>
      </c>
      <c r="F69" s="27">
        <f t="shared" ref="F69:F73" si="4">IF(E69="semanal",1,IF(E69="2x/semana",2,IF(E69="3x/semana",3,IF(E69="4x/semana",4,IF(E69="diária",5,IF(E69="quinzenal",6,IF(E69="mensal",6,IF(E69="semestral",6,""))))))))</f>
        <v>5</v>
      </c>
      <c r="G69" s="4">
        <f>COUNTA(#REF!)</f>
        <v>1</v>
      </c>
    </row>
    <row r="70" spans="1:7">
      <c r="A70" s="25" t="s">
        <v>50</v>
      </c>
      <c r="B70" s="25" t="s">
        <v>70</v>
      </c>
      <c r="C70" s="26">
        <v>13.1</v>
      </c>
      <c r="D70" s="25" t="s">
        <v>15</v>
      </c>
      <c r="E70" s="25" t="s">
        <v>66</v>
      </c>
      <c r="F70" s="27">
        <f t="shared" si="4"/>
        <v>3</v>
      </c>
      <c r="G70" s="4">
        <f>COUNTA(#REF!)</f>
        <v>1</v>
      </c>
    </row>
    <row r="71" spans="1:7">
      <c r="A71" s="25" t="s">
        <v>50</v>
      </c>
      <c r="B71" s="25" t="s">
        <v>71</v>
      </c>
      <c r="C71" s="26">
        <v>2.5299999999999998</v>
      </c>
      <c r="D71" s="25" t="s">
        <v>15</v>
      </c>
      <c r="E71" s="25" t="s">
        <v>16</v>
      </c>
      <c r="F71" s="27">
        <f t="shared" si="4"/>
        <v>5</v>
      </c>
      <c r="G71" s="4">
        <f>COUNTA(#REF!)</f>
        <v>1</v>
      </c>
    </row>
    <row r="72" spans="1:7">
      <c r="A72" s="25" t="s">
        <v>50</v>
      </c>
      <c r="B72" s="25" t="s">
        <v>72</v>
      </c>
      <c r="C72" s="26">
        <v>7.47</v>
      </c>
      <c r="D72" s="25" t="s">
        <v>15</v>
      </c>
      <c r="E72" s="25" t="s">
        <v>26</v>
      </c>
      <c r="F72" s="27">
        <f t="shared" si="4"/>
        <v>6</v>
      </c>
      <c r="G72" s="4">
        <f>COUNTA(#REF!)</f>
        <v>1</v>
      </c>
    </row>
    <row r="73" spans="1:7">
      <c r="A73" s="25" t="s">
        <v>50</v>
      </c>
      <c r="B73" s="25" t="s">
        <v>73</v>
      </c>
      <c r="C73" s="26">
        <v>21.13</v>
      </c>
      <c r="D73" s="25" t="s">
        <v>15</v>
      </c>
      <c r="E73" s="25" t="s">
        <v>66</v>
      </c>
      <c r="F73" s="27">
        <f t="shared" si="4"/>
        <v>3</v>
      </c>
      <c r="G73" s="4">
        <f>COUNTA(#REF!)</f>
        <v>1</v>
      </c>
    </row>
    <row r="74" spans="1:7">
      <c r="A74" s="25" t="s">
        <v>50</v>
      </c>
      <c r="B74" s="25" t="s">
        <v>74</v>
      </c>
      <c r="C74" s="32"/>
      <c r="D74" s="25" t="s">
        <v>12</v>
      </c>
      <c r="E74" s="25" t="s">
        <v>13</v>
      </c>
      <c r="F74" s="27">
        <f t="shared" si="1"/>
        <v>2</v>
      </c>
      <c r="G74" s="4">
        <f>COUNTA(#REF!)</f>
        <v>1</v>
      </c>
    </row>
    <row r="75" spans="1:7">
      <c r="A75" s="25" t="s">
        <v>50</v>
      </c>
      <c r="B75" s="25" t="s">
        <v>75</v>
      </c>
      <c r="C75" s="26">
        <v>13.1</v>
      </c>
      <c r="D75" s="25" t="s">
        <v>15</v>
      </c>
      <c r="E75" s="25" t="s">
        <v>21</v>
      </c>
      <c r="F75" s="27">
        <f t="shared" ref="F75:F140" si="5">IF(E75="semanal",1,IF(E75="2x/semana",2,IF(E75="3x/semana",3,IF(E75="4x/semana",4,IF(E75="diária",5,IF(E75="quinzenal",6,IF(E75="mensal",6,IF(E75="semestral",6,""))))))))</f>
        <v>1</v>
      </c>
      <c r="G75" s="4">
        <f>COUNTA(#REF!)</f>
        <v>1</v>
      </c>
    </row>
    <row r="76" spans="1:7">
      <c r="A76" s="25" t="s">
        <v>50</v>
      </c>
      <c r="B76" s="25" t="s">
        <v>76</v>
      </c>
      <c r="C76" s="26">
        <v>13.1</v>
      </c>
      <c r="D76" s="25" t="s">
        <v>15</v>
      </c>
      <c r="E76" s="25" t="s">
        <v>21</v>
      </c>
      <c r="F76" s="27">
        <f t="shared" si="5"/>
        <v>1</v>
      </c>
      <c r="G76" s="4">
        <f>COUNTA(#REF!)</f>
        <v>1</v>
      </c>
    </row>
    <row r="77" spans="1:7">
      <c r="A77" s="25" t="s">
        <v>50</v>
      </c>
      <c r="B77" s="25" t="s">
        <v>77</v>
      </c>
      <c r="C77" s="26">
        <v>14.28</v>
      </c>
      <c r="D77" s="25" t="s">
        <v>15</v>
      </c>
      <c r="E77" s="25" t="s">
        <v>21</v>
      </c>
      <c r="F77" s="27">
        <f t="shared" si="5"/>
        <v>1</v>
      </c>
      <c r="G77" s="4">
        <f>COUNTA(#REF!)</f>
        <v>1</v>
      </c>
    </row>
    <row r="78" spans="1:7">
      <c r="A78" s="25" t="s">
        <v>50</v>
      </c>
      <c r="B78" s="25" t="s">
        <v>78</v>
      </c>
      <c r="C78" s="26">
        <v>26.64</v>
      </c>
      <c r="D78" s="25" t="s">
        <v>15</v>
      </c>
      <c r="E78" s="25" t="s">
        <v>21</v>
      </c>
      <c r="F78" s="27">
        <f t="shared" si="5"/>
        <v>1</v>
      </c>
      <c r="G78" s="4">
        <f>COUNTA(#REF!)</f>
        <v>1</v>
      </c>
    </row>
    <row r="79" spans="1:7">
      <c r="A79" s="25" t="s">
        <v>50</v>
      </c>
      <c r="B79" s="25" t="s">
        <v>79</v>
      </c>
      <c r="C79" s="26">
        <v>14.28</v>
      </c>
      <c r="D79" s="25" t="s">
        <v>15</v>
      </c>
      <c r="E79" s="25" t="s">
        <v>29</v>
      </c>
      <c r="F79" s="27" t="str">
        <f t="shared" si="5"/>
        <v/>
      </c>
      <c r="G79" s="4">
        <f>COUNTA(#REF!)</f>
        <v>1</v>
      </c>
    </row>
    <row r="80" spans="1:7">
      <c r="A80" s="25" t="s">
        <v>80</v>
      </c>
      <c r="B80" s="25" t="s">
        <v>11</v>
      </c>
      <c r="C80" s="26">
        <v>94.62</v>
      </c>
      <c r="D80" s="25" t="s">
        <v>12</v>
      </c>
      <c r="E80" s="25" t="s">
        <v>13</v>
      </c>
      <c r="F80" s="27">
        <f t="shared" si="5"/>
        <v>2</v>
      </c>
      <c r="G80" s="4">
        <f>COUNTA(#REF!)</f>
        <v>1</v>
      </c>
    </row>
    <row r="81" spans="1:7">
      <c r="A81" s="28" t="s">
        <v>80</v>
      </c>
      <c r="B81" s="28" t="s">
        <v>14</v>
      </c>
      <c r="C81" s="26">
        <v>31.42</v>
      </c>
      <c r="D81" s="28" t="s">
        <v>15</v>
      </c>
      <c r="E81" s="25" t="s">
        <v>51</v>
      </c>
      <c r="F81" s="27" t="str">
        <f t="shared" si="5"/>
        <v/>
      </c>
      <c r="G81" s="4">
        <f>COUNTA(#REF!)</f>
        <v>1</v>
      </c>
    </row>
    <row r="82" spans="1:7">
      <c r="A82" s="28" t="s">
        <v>80</v>
      </c>
      <c r="B82" s="28" t="s">
        <v>17</v>
      </c>
      <c r="C82" s="26">
        <v>6.1</v>
      </c>
      <c r="D82" s="28" t="s">
        <v>15</v>
      </c>
      <c r="E82" s="25" t="s">
        <v>51</v>
      </c>
      <c r="F82" s="27" t="str">
        <f t="shared" si="5"/>
        <v/>
      </c>
      <c r="G82" s="4">
        <f>COUNTA(#REF!)</f>
        <v>1</v>
      </c>
    </row>
    <row r="83" spans="1:7">
      <c r="A83" s="28" t="s">
        <v>80</v>
      </c>
      <c r="B83" s="28" t="s">
        <v>18</v>
      </c>
      <c r="C83" s="26">
        <v>127.38</v>
      </c>
      <c r="D83" s="28" t="s">
        <v>12</v>
      </c>
      <c r="E83" s="28" t="s">
        <v>13</v>
      </c>
      <c r="F83" s="27">
        <f t="shared" si="5"/>
        <v>2</v>
      </c>
      <c r="G83" s="4">
        <f>COUNTA(#REF!)</f>
        <v>1</v>
      </c>
    </row>
    <row r="84" spans="1:7">
      <c r="A84" s="28" t="s">
        <v>80</v>
      </c>
      <c r="B84" s="28" t="s">
        <v>81</v>
      </c>
      <c r="C84" s="26">
        <v>23.85</v>
      </c>
      <c r="D84" s="28" t="s">
        <v>15</v>
      </c>
      <c r="E84" s="28" t="s">
        <v>21</v>
      </c>
      <c r="F84" s="27">
        <f t="shared" si="5"/>
        <v>1</v>
      </c>
      <c r="G84" s="4">
        <f>COUNTA(#REF!)</f>
        <v>1</v>
      </c>
    </row>
    <row r="85" spans="1:7">
      <c r="A85" s="28" t="s">
        <v>80</v>
      </c>
      <c r="B85" s="28" t="s">
        <v>82</v>
      </c>
      <c r="C85" s="26">
        <v>23.85</v>
      </c>
      <c r="D85" s="28" t="s">
        <v>15</v>
      </c>
      <c r="E85" s="28" t="s">
        <v>21</v>
      </c>
      <c r="F85" s="27">
        <f t="shared" si="5"/>
        <v>1</v>
      </c>
      <c r="G85" s="4">
        <f>COUNTA(#REF!)</f>
        <v>1</v>
      </c>
    </row>
    <row r="86" spans="1:7">
      <c r="A86" s="28" t="s">
        <v>80</v>
      </c>
      <c r="B86" s="28" t="s">
        <v>83</v>
      </c>
      <c r="C86" s="26">
        <v>93.22</v>
      </c>
      <c r="D86" s="28" t="s">
        <v>15</v>
      </c>
      <c r="E86" s="25" t="s">
        <v>16</v>
      </c>
      <c r="F86" s="27">
        <f t="shared" si="5"/>
        <v>5</v>
      </c>
      <c r="G86" s="4">
        <f>COUNTA(#REF!)</f>
        <v>1</v>
      </c>
    </row>
    <row r="87" spans="1:7">
      <c r="A87" s="28" t="s">
        <v>80</v>
      </c>
      <c r="B87" s="28" t="s">
        <v>84</v>
      </c>
      <c r="C87" s="26">
        <v>28.3</v>
      </c>
      <c r="D87" s="28" t="s">
        <v>15</v>
      </c>
      <c r="E87" s="25" t="s">
        <v>16</v>
      </c>
      <c r="F87" s="27">
        <f t="shared" si="5"/>
        <v>5</v>
      </c>
      <c r="G87" s="4">
        <f>COUNTA(#REF!)</f>
        <v>1</v>
      </c>
    </row>
    <row r="88" spans="1:7">
      <c r="A88" s="28" t="s">
        <v>80</v>
      </c>
      <c r="B88" s="28" t="s">
        <v>27</v>
      </c>
      <c r="C88" s="26">
        <v>10.61</v>
      </c>
      <c r="D88" s="25" t="s">
        <v>28</v>
      </c>
      <c r="E88" s="25" t="s">
        <v>29</v>
      </c>
      <c r="F88" s="27" t="str">
        <f t="shared" si="5"/>
        <v/>
      </c>
      <c r="G88" s="4">
        <f>COUNTA(#REF!)</f>
        <v>1</v>
      </c>
    </row>
    <row r="89" spans="1:7">
      <c r="A89" s="25" t="s">
        <v>80</v>
      </c>
      <c r="B89" s="25" t="s">
        <v>85</v>
      </c>
      <c r="C89" s="26">
        <v>15.32</v>
      </c>
      <c r="D89" s="25" t="s">
        <v>32</v>
      </c>
      <c r="E89" s="25" t="s">
        <v>13</v>
      </c>
      <c r="F89" s="27">
        <f t="shared" si="5"/>
        <v>2</v>
      </c>
      <c r="G89" s="4">
        <f>COUNTA(#REF!)</f>
        <v>1</v>
      </c>
    </row>
    <row r="90" spans="1:7">
      <c r="A90" s="25" t="s">
        <v>80</v>
      </c>
      <c r="B90" s="25" t="s">
        <v>86</v>
      </c>
      <c r="C90" s="26">
        <v>175.41</v>
      </c>
      <c r="D90" s="25" t="s">
        <v>15</v>
      </c>
      <c r="E90" s="25" t="s">
        <v>66</v>
      </c>
      <c r="F90" s="27">
        <f t="shared" si="5"/>
        <v>3</v>
      </c>
      <c r="G90" s="4">
        <f>COUNTA(#REF!)</f>
        <v>1</v>
      </c>
    </row>
    <row r="91" spans="1:7">
      <c r="A91" s="25" t="s">
        <v>80</v>
      </c>
      <c r="B91" s="25" t="s">
        <v>87</v>
      </c>
      <c r="C91" s="26">
        <v>15.31</v>
      </c>
      <c r="D91" s="25" t="s">
        <v>32</v>
      </c>
      <c r="E91" s="25" t="s">
        <v>13</v>
      </c>
      <c r="F91" s="27">
        <f t="shared" si="5"/>
        <v>2</v>
      </c>
      <c r="G91" s="4">
        <f>COUNTA(#REF!)</f>
        <v>1</v>
      </c>
    </row>
    <row r="92" spans="1:7">
      <c r="A92" s="25" t="s">
        <v>80</v>
      </c>
      <c r="B92" s="25" t="s">
        <v>88</v>
      </c>
      <c r="C92" s="26">
        <v>15.33</v>
      </c>
      <c r="D92" s="25" t="s">
        <v>32</v>
      </c>
      <c r="E92" s="25" t="s">
        <v>13</v>
      </c>
      <c r="F92" s="27">
        <f t="shared" si="5"/>
        <v>2</v>
      </c>
      <c r="G92" s="4">
        <f>COUNTA(#REF!)</f>
        <v>1</v>
      </c>
    </row>
    <row r="93" spans="1:7">
      <c r="A93" s="25" t="s">
        <v>89</v>
      </c>
      <c r="B93" s="25" t="s">
        <v>41</v>
      </c>
      <c r="C93" s="26">
        <v>94.62</v>
      </c>
      <c r="D93" s="25" t="s">
        <v>12</v>
      </c>
      <c r="E93" s="25" t="s">
        <v>13</v>
      </c>
      <c r="F93" s="27">
        <f t="shared" si="5"/>
        <v>2</v>
      </c>
      <c r="G93" s="4">
        <f>COUNTA(#REF!)</f>
        <v>1</v>
      </c>
    </row>
    <row r="94" spans="1:7">
      <c r="A94" s="25" t="s">
        <v>89</v>
      </c>
      <c r="B94" s="25" t="s">
        <v>14</v>
      </c>
      <c r="C94" s="26">
        <v>31.42</v>
      </c>
      <c r="D94" s="25" t="s">
        <v>15</v>
      </c>
      <c r="E94" s="25" t="s">
        <v>16</v>
      </c>
      <c r="F94" s="27">
        <f t="shared" si="5"/>
        <v>5</v>
      </c>
      <c r="G94" s="4">
        <f>COUNTA(#REF!)</f>
        <v>1</v>
      </c>
    </row>
    <row r="95" spans="1:7">
      <c r="A95" s="25" t="s">
        <v>89</v>
      </c>
      <c r="B95" s="25" t="s">
        <v>17</v>
      </c>
      <c r="C95" s="26">
        <v>6.1</v>
      </c>
      <c r="D95" s="25" t="s">
        <v>15</v>
      </c>
      <c r="E95" s="25" t="s">
        <v>16</v>
      </c>
      <c r="F95" s="27">
        <f t="shared" si="5"/>
        <v>5</v>
      </c>
      <c r="G95" s="4">
        <f>COUNTA(#REF!)</f>
        <v>1</v>
      </c>
    </row>
    <row r="96" spans="1:7">
      <c r="A96" s="25" t="s">
        <v>89</v>
      </c>
      <c r="B96" s="25" t="s">
        <v>18</v>
      </c>
      <c r="C96" s="26">
        <v>161.51</v>
      </c>
      <c r="D96" s="25" t="s">
        <v>12</v>
      </c>
      <c r="E96" s="25" t="s">
        <v>13</v>
      </c>
      <c r="F96" s="27">
        <f t="shared" si="5"/>
        <v>2</v>
      </c>
      <c r="G96" s="4">
        <f>COUNTA(#REF!)</f>
        <v>1</v>
      </c>
    </row>
    <row r="97" spans="1:7">
      <c r="A97" s="25" t="s">
        <v>89</v>
      </c>
      <c r="B97" s="25" t="s">
        <v>90</v>
      </c>
      <c r="C97" s="26">
        <v>93.77</v>
      </c>
      <c r="D97" s="25" t="s">
        <v>15</v>
      </c>
      <c r="E97" s="25" t="s">
        <v>13</v>
      </c>
      <c r="F97" s="27">
        <f t="shared" si="5"/>
        <v>2</v>
      </c>
      <c r="G97" s="4">
        <f>COUNTA(#REF!)</f>
        <v>1</v>
      </c>
    </row>
    <row r="98" spans="1:7">
      <c r="A98" s="25" t="s">
        <v>89</v>
      </c>
      <c r="B98" s="25" t="s">
        <v>91</v>
      </c>
      <c r="C98" s="26">
        <v>93.77</v>
      </c>
      <c r="D98" s="25" t="s">
        <v>15</v>
      </c>
      <c r="E98" s="25" t="s">
        <v>13</v>
      </c>
      <c r="F98" s="27">
        <f t="shared" si="5"/>
        <v>2</v>
      </c>
      <c r="G98" s="4">
        <f>COUNTA(#REF!)</f>
        <v>1</v>
      </c>
    </row>
    <row r="99" spans="1:7">
      <c r="A99" s="25" t="s">
        <v>89</v>
      </c>
      <c r="B99" s="25" t="s">
        <v>92</v>
      </c>
      <c r="C99" s="26">
        <v>93.77</v>
      </c>
      <c r="D99" s="25" t="s">
        <v>15</v>
      </c>
      <c r="E99" s="25" t="s">
        <v>13</v>
      </c>
      <c r="F99" s="27">
        <f t="shared" si="5"/>
        <v>2</v>
      </c>
      <c r="G99" s="4">
        <f>COUNTA(#REF!)</f>
        <v>1</v>
      </c>
    </row>
    <row r="100" spans="1:7">
      <c r="A100" s="25" t="s">
        <v>89</v>
      </c>
      <c r="B100" s="25" t="s">
        <v>93</v>
      </c>
      <c r="C100" s="26">
        <v>93.77</v>
      </c>
      <c r="D100" s="25" t="s">
        <v>15</v>
      </c>
      <c r="E100" s="25" t="s">
        <v>13</v>
      </c>
      <c r="F100" s="27">
        <f t="shared" si="5"/>
        <v>2</v>
      </c>
      <c r="G100" s="4">
        <f>COUNTA(#REF!)</f>
        <v>1</v>
      </c>
    </row>
    <row r="101" spans="1:7">
      <c r="A101" s="25" t="s">
        <v>94</v>
      </c>
      <c r="B101" s="25" t="s">
        <v>41</v>
      </c>
      <c r="C101" s="26">
        <v>93.19</v>
      </c>
      <c r="D101" s="25" t="s">
        <v>12</v>
      </c>
      <c r="E101" s="25" t="s">
        <v>13</v>
      </c>
      <c r="F101" s="27">
        <f t="shared" si="5"/>
        <v>2</v>
      </c>
      <c r="G101" s="4">
        <f>COUNTA(#REF!)</f>
        <v>1</v>
      </c>
    </row>
    <row r="102" spans="1:7">
      <c r="A102" s="25" t="s">
        <v>94</v>
      </c>
      <c r="B102" s="25" t="s">
        <v>52</v>
      </c>
      <c r="C102" s="26">
        <v>73</v>
      </c>
      <c r="D102" s="25" t="s">
        <v>12</v>
      </c>
      <c r="E102" s="25" t="s">
        <v>13</v>
      </c>
      <c r="F102" s="27">
        <f t="shared" si="5"/>
        <v>2</v>
      </c>
      <c r="G102" s="4">
        <f>COUNTA(#REF!)</f>
        <v>1</v>
      </c>
    </row>
    <row r="103" spans="1:7">
      <c r="A103" s="25" t="s">
        <v>94</v>
      </c>
      <c r="B103" s="25" t="s">
        <v>14</v>
      </c>
      <c r="C103" s="26">
        <v>31.42</v>
      </c>
      <c r="D103" s="25" t="s">
        <v>15</v>
      </c>
      <c r="E103" s="25" t="s">
        <v>16</v>
      </c>
      <c r="F103" s="27">
        <f t="shared" si="5"/>
        <v>5</v>
      </c>
      <c r="G103" s="4">
        <f>COUNTA(#REF!)</f>
        <v>1</v>
      </c>
    </row>
    <row r="104" spans="1:7">
      <c r="A104" s="25" t="s">
        <v>94</v>
      </c>
      <c r="B104" s="25" t="s">
        <v>17</v>
      </c>
      <c r="C104" s="26">
        <v>6.1</v>
      </c>
      <c r="D104" s="25" t="s">
        <v>15</v>
      </c>
      <c r="E104" s="25" t="s">
        <v>16</v>
      </c>
      <c r="F104" s="27">
        <f t="shared" si="5"/>
        <v>5</v>
      </c>
      <c r="G104" s="4">
        <f>COUNTA(#REF!)</f>
        <v>1</v>
      </c>
    </row>
    <row r="105" spans="1:7">
      <c r="A105" s="25" t="s">
        <v>94</v>
      </c>
      <c r="B105" s="25" t="s">
        <v>95</v>
      </c>
      <c r="C105" s="26">
        <v>45.75</v>
      </c>
      <c r="D105" s="25" t="s">
        <v>15</v>
      </c>
      <c r="E105" s="25" t="s">
        <v>13</v>
      </c>
      <c r="F105" s="27">
        <f t="shared" si="5"/>
        <v>2</v>
      </c>
      <c r="G105" s="4">
        <f>COUNTA(#REF!)</f>
        <v>1</v>
      </c>
    </row>
    <row r="106" spans="1:7">
      <c r="A106" s="25" t="s">
        <v>94</v>
      </c>
      <c r="B106" s="25" t="s">
        <v>96</v>
      </c>
      <c r="C106" s="26">
        <v>45.75</v>
      </c>
      <c r="D106" s="25" t="s">
        <v>15</v>
      </c>
      <c r="E106" s="25" t="s">
        <v>13</v>
      </c>
      <c r="F106" s="27">
        <f t="shared" si="5"/>
        <v>2</v>
      </c>
      <c r="G106" s="4">
        <f>COUNTA(#REF!)</f>
        <v>1</v>
      </c>
    </row>
    <row r="107" spans="1:7">
      <c r="A107" s="25" t="s">
        <v>94</v>
      </c>
      <c r="B107" s="25" t="s">
        <v>97</v>
      </c>
      <c r="C107" s="26">
        <v>45.75</v>
      </c>
      <c r="D107" s="25" t="s">
        <v>15</v>
      </c>
      <c r="E107" s="25" t="s">
        <v>13</v>
      </c>
      <c r="F107" s="27">
        <f t="shared" si="5"/>
        <v>2</v>
      </c>
      <c r="G107" s="4">
        <f>COUNTA(#REF!)</f>
        <v>1</v>
      </c>
    </row>
    <row r="108" spans="1:7">
      <c r="A108" s="25" t="s">
        <v>94</v>
      </c>
      <c r="B108" s="25" t="s">
        <v>98</v>
      </c>
      <c r="C108" s="26">
        <v>45.75</v>
      </c>
      <c r="D108" s="25" t="s">
        <v>15</v>
      </c>
      <c r="E108" s="25" t="s">
        <v>13</v>
      </c>
      <c r="F108" s="27">
        <f t="shared" si="5"/>
        <v>2</v>
      </c>
      <c r="G108" s="4">
        <f>COUNTA(#REF!)</f>
        <v>1</v>
      </c>
    </row>
    <row r="109" spans="1:7">
      <c r="A109" s="25" t="s">
        <v>94</v>
      </c>
      <c r="B109" s="25" t="s">
        <v>99</v>
      </c>
      <c r="C109" s="26">
        <v>29.11</v>
      </c>
      <c r="D109" s="25" t="s">
        <v>15</v>
      </c>
      <c r="E109" s="25" t="s">
        <v>21</v>
      </c>
      <c r="F109" s="27">
        <f t="shared" si="5"/>
        <v>1</v>
      </c>
      <c r="G109" s="4">
        <f>COUNTA(#REF!)</f>
        <v>1</v>
      </c>
    </row>
    <row r="110" spans="1:7">
      <c r="A110" s="25" t="s">
        <v>94</v>
      </c>
      <c r="B110" s="25" t="s">
        <v>100</v>
      </c>
      <c r="C110" s="26">
        <v>166.61</v>
      </c>
      <c r="D110" s="25" t="s">
        <v>15</v>
      </c>
      <c r="E110" s="25" t="s">
        <v>13</v>
      </c>
      <c r="F110" s="27">
        <f t="shared" si="5"/>
        <v>2</v>
      </c>
      <c r="G110" s="4">
        <f>COUNTA(#REF!)</f>
        <v>1</v>
      </c>
    </row>
    <row r="111" spans="1:7">
      <c r="A111" s="25" t="s">
        <v>94</v>
      </c>
      <c r="B111" s="25" t="s">
        <v>101</v>
      </c>
      <c r="C111" s="26">
        <v>19.82</v>
      </c>
      <c r="D111" s="25" t="s">
        <v>15</v>
      </c>
      <c r="E111" s="25" t="s">
        <v>21</v>
      </c>
      <c r="F111" s="27">
        <f t="shared" si="5"/>
        <v>1</v>
      </c>
      <c r="G111" s="4">
        <f>COUNTA(#REF!)</f>
        <v>1</v>
      </c>
    </row>
    <row r="112" spans="1:7">
      <c r="A112" s="25" t="s">
        <v>94</v>
      </c>
      <c r="B112" s="25" t="s">
        <v>73</v>
      </c>
      <c r="C112" s="26">
        <v>19.82</v>
      </c>
      <c r="D112" s="25" t="s">
        <v>15</v>
      </c>
      <c r="E112" s="25" t="s">
        <v>21</v>
      </c>
      <c r="F112" s="27">
        <f t="shared" si="5"/>
        <v>1</v>
      </c>
      <c r="G112" s="4">
        <f>COUNTA(#REF!)</f>
        <v>1</v>
      </c>
    </row>
    <row r="113" spans="1:7" s="30" customFormat="1">
      <c r="A113" s="28" t="s">
        <v>102</v>
      </c>
      <c r="B113" s="28" t="s">
        <v>103</v>
      </c>
      <c r="C113" s="26">
        <v>43.26</v>
      </c>
      <c r="D113" s="28" t="s">
        <v>12</v>
      </c>
      <c r="E113" s="25" t="s">
        <v>16</v>
      </c>
      <c r="F113" s="27">
        <f t="shared" si="5"/>
        <v>5</v>
      </c>
      <c r="G113" s="4">
        <f>COUNTA(#REF!)</f>
        <v>1</v>
      </c>
    </row>
    <row r="114" spans="1:7" s="30" customFormat="1">
      <c r="A114" s="28" t="s">
        <v>102</v>
      </c>
      <c r="B114" s="28" t="s">
        <v>104</v>
      </c>
      <c r="C114" s="26">
        <v>97.83</v>
      </c>
      <c r="D114" s="28" t="s">
        <v>12</v>
      </c>
      <c r="E114" s="25" t="s">
        <v>13</v>
      </c>
      <c r="F114" s="27">
        <f t="shared" si="5"/>
        <v>2</v>
      </c>
      <c r="G114" s="4">
        <f>COUNTA(#REF!)</f>
        <v>1</v>
      </c>
    </row>
    <row r="115" spans="1:7" s="30" customFormat="1">
      <c r="A115" s="28" t="s">
        <v>102</v>
      </c>
      <c r="B115" s="28" t="s">
        <v>83</v>
      </c>
      <c r="C115" s="26">
        <v>174.82</v>
      </c>
      <c r="D115" s="28" t="s">
        <v>15</v>
      </c>
      <c r="E115" s="28" t="s">
        <v>16</v>
      </c>
      <c r="F115" s="27">
        <f t="shared" si="5"/>
        <v>5</v>
      </c>
      <c r="G115" s="4">
        <f>COUNTA(#REF!)</f>
        <v>1</v>
      </c>
    </row>
    <row r="116" spans="1:7" s="30" customFormat="1">
      <c r="A116" s="28" t="s">
        <v>102</v>
      </c>
      <c r="B116" s="28" t="s">
        <v>84</v>
      </c>
      <c r="C116" s="26">
        <v>6.78</v>
      </c>
      <c r="D116" s="28" t="s">
        <v>15</v>
      </c>
      <c r="E116" s="28" t="s">
        <v>16</v>
      </c>
      <c r="F116" s="27">
        <f t="shared" si="5"/>
        <v>5</v>
      </c>
      <c r="G116" s="4">
        <f>COUNTA(#REF!)</f>
        <v>1</v>
      </c>
    </row>
    <row r="117" spans="1:7" s="30" customFormat="1">
      <c r="A117" s="28" t="s">
        <v>102</v>
      </c>
      <c r="B117" s="28" t="s">
        <v>105</v>
      </c>
      <c r="C117" s="26">
        <v>37.15</v>
      </c>
      <c r="D117" s="28" t="s">
        <v>15</v>
      </c>
      <c r="E117" s="28" t="s">
        <v>21</v>
      </c>
      <c r="F117" s="27">
        <f t="shared" si="5"/>
        <v>1</v>
      </c>
      <c r="G117" s="4">
        <f>COUNTA(#REF!)</f>
        <v>1</v>
      </c>
    </row>
    <row r="118" spans="1:7" s="30" customFormat="1">
      <c r="A118" s="28" t="s">
        <v>102</v>
      </c>
      <c r="B118" s="25" t="s">
        <v>106</v>
      </c>
      <c r="C118" s="26">
        <v>76</v>
      </c>
      <c r="D118" s="28" t="s">
        <v>15</v>
      </c>
      <c r="E118" s="28" t="s">
        <v>13</v>
      </c>
      <c r="F118" s="27">
        <f t="shared" si="5"/>
        <v>2</v>
      </c>
      <c r="G118" s="4">
        <f>COUNTA(#REF!)</f>
        <v>1</v>
      </c>
    </row>
    <row r="119" spans="1:7" s="30" customFormat="1">
      <c r="A119" s="28" t="s">
        <v>102</v>
      </c>
      <c r="B119" s="28" t="s">
        <v>107</v>
      </c>
      <c r="C119" s="26">
        <v>37.479999999999997</v>
      </c>
      <c r="D119" s="28" t="s">
        <v>15</v>
      </c>
      <c r="E119" s="28" t="s">
        <v>13</v>
      </c>
      <c r="F119" s="27">
        <f t="shared" si="5"/>
        <v>2</v>
      </c>
      <c r="G119" s="4">
        <f>COUNTA(#REF!)</f>
        <v>1</v>
      </c>
    </row>
    <row r="120" spans="1:7" s="30" customFormat="1">
      <c r="A120" s="28" t="s">
        <v>102</v>
      </c>
      <c r="B120" s="28" t="s">
        <v>108</v>
      </c>
      <c r="C120" s="26">
        <f>1193.38-366</f>
        <v>827.38000000000011</v>
      </c>
      <c r="D120" s="28" t="s">
        <v>12</v>
      </c>
      <c r="E120" s="25" t="s">
        <v>13</v>
      </c>
      <c r="F120" s="27">
        <f t="shared" si="5"/>
        <v>2</v>
      </c>
      <c r="G120" s="4">
        <f>COUNTA(#REF!)</f>
        <v>1</v>
      </c>
    </row>
    <row r="121" spans="1:7" s="30" customFormat="1">
      <c r="A121" s="28" t="s">
        <v>102</v>
      </c>
      <c r="B121" s="28" t="s">
        <v>109</v>
      </c>
      <c r="C121" s="26">
        <v>130</v>
      </c>
      <c r="D121" s="28" t="s">
        <v>15</v>
      </c>
      <c r="E121" s="25" t="s">
        <v>13</v>
      </c>
      <c r="F121" s="27"/>
      <c r="G121" s="4"/>
    </row>
    <row r="122" spans="1:7" s="30" customFormat="1">
      <c r="A122" s="28" t="s">
        <v>102</v>
      </c>
      <c r="B122" s="28" t="s">
        <v>110</v>
      </c>
      <c r="C122" s="26">
        <v>220</v>
      </c>
      <c r="D122" s="28" t="s">
        <v>111</v>
      </c>
      <c r="E122" s="25" t="s">
        <v>21</v>
      </c>
      <c r="F122" s="27"/>
      <c r="G122" s="4"/>
    </row>
    <row r="123" spans="1:7" s="30" customFormat="1">
      <c r="A123" s="28" t="s">
        <v>102</v>
      </c>
      <c r="B123" s="28" t="s">
        <v>112</v>
      </c>
      <c r="C123" s="26">
        <v>241.2</v>
      </c>
      <c r="D123" s="28" t="s">
        <v>15</v>
      </c>
      <c r="E123" s="25" t="s">
        <v>29</v>
      </c>
      <c r="F123" s="27" t="str">
        <f t="shared" si="5"/>
        <v/>
      </c>
      <c r="G123" s="4">
        <f>COUNTA(#REF!)</f>
        <v>1</v>
      </c>
    </row>
    <row r="124" spans="1:7">
      <c r="A124" s="25" t="s">
        <v>113</v>
      </c>
      <c r="B124" s="25" t="s">
        <v>114</v>
      </c>
      <c r="C124" s="26">
        <v>1200</v>
      </c>
      <c r="D124" s="25" t="s">
        <v>12</v>
      </c>
      <c r="E124" s="25" t="s">
        <v>16</v>
      </c>
      <c r="F124" s="27">
        <f t="shared" si="5"/>
        <v>5</v>
      </c>
      <c r="G124" s="4">
        <f>COUNTA(#REF!)</f>
        <v>1</v>
      </c>
    </row>
    <row r="125" spans="1:7">
      <c r="A125" s="25" t="s">
        <v>113</v>
      </c>
      <c r="B125" s="25" t="s">
        <v>115</v>
      </c>
      <c r="C125" s="26">
        <v>100.53</v>
      </c>
      <c r="D125" s="25" t="s">
        <v>12</v>
      </c>
      <c r="E125" s="25" t="s">
        <v>16</v>
      </c>
      <c r="F125" s="27">
        <f t="shared" si="5"/>
        <v>5</v>
      </c>
      <c r="G125" s="4">
        <f>COUNTA(#REF!)</f>
        <v>1</v>
      </c>
    </row>
    <row r="126" spans="1:7">
      <c r="A126" s="25" t="s">
        <v>113</v>
      </c>
      <c r="B126" s="25" t="s">
        <v>14</v>
      </c>
      <c r="C126" s="26">
        <f>12.79*2</f>
        <v>25.58</v>
      </c>
      <c r="D126" s="25" t="s">
        <v>15</v>
      </c>
      <c r="E126" s="25" t="s">
        <v>16</v>
      </c>
      <c r="F126" s="27">
        <f t="shared" si="5"/>
        <v>5</v>
      </c>
      <c r="G126" s="4">
        <f>COUNTA(#REF!)</f>
        <v>1</v>
      </c>
    </row>
    <row r="127" spans="1:7">
      <c r="A127" s="25" t="s">
        <v>113</v>
      </c>
      <c r="B127" s="25" t="s">
        <v>17</v>
      </c>
      <c r="C127" s="26">
        <f>13.72*2</f>
        <v>27.44</v>
      </c>
      <c r="D127" s="25" t="s">
        <v>15</v>
      </c>
      <c r="E127" s="25" t="s">
        <v>16</v>
      </c>
      <c r="F127" s="27">
        <f t="shared" si="5"/>
        <v>5</v>
      </c>
      <c r="G127" s="4">
        <f>COUNTA(#REF!)</f>
        <v>1</v>
      </c>
    </row>
    <row r="128" spans="1:7">
      <c r="A128" s="25" t="s">
        <v>113</v>
      </c>
      <c r="B128" s="25" t="s">
        <v>83</v>
      </c>
      <c r="C128" s="26">
        <f>54.47*2</f>
        <v>108.94</v>
      </c>
      <c r="D128" s="25" t="s">
        <v>15</v>
      </c>
      <c r="E128" s="25" t="s">
        <v>16</v>
      </c>
      <c r="F128" s="27">
        <f t="shared" si="5"/>
        <v>5</v>
      </c>
      <c r="G128" s="4">
        <f>COUNTA(#REF!)</f>
        <v>1</v>
      </c>
    </row>
    <row r="129" spans="1:7">
      <c r="A129" s="25" t="s">
        <v>113</v>
      </c>
      <c r="B129" s="25" t="s">
        <v>116</v>
      </c>
      <c r="C129" s="26">
        <v>118.84</v>
      </c>
      <c r="D129" s="25" t="s">
        <v>15</v>
      </c>
      <c r="E129" s="25" t="s">
        <v>21</v>
      </c>
      <c r="F129" s="27">
        <f t="shared" si="5"/>
        <v>1</v>
      </c>
      <c r="G129" s="4">
        <f>COUNTA(#REF!)</f>
        <v>1</v>
      </c>
    </row>
    <row r="130" spans="1:7">
      <c r="A130" s="25" t="s">
        <v>113</v>
      </c>
      <c r="B130" s="25" t="s">
        <v>117</v>
      </c>
      <c r="C130" s="31" t="s">
        <v>49</v>
      </c>
      <c r="D130" s="25" t="s">
        <v>15</v>
      </c>
      <c r="E130" s="25" t="s">
        <v>21</v>
      </c>
      <c r="F130" s="27">
        <f t="shared" si="5"/>
        <v>1</v>
      </c>
      <c r="G130" s="4">
        <f>COUNTA(#REF!)</f>
        <v>1</v>
      </c>
    </row>
    <row r="131" spans="1:7">
      <c r="A131" s="25" t="s">
        <v>113</v>
      </c>
      <c r="B131" s="25" t="s">
        <v>105</v>
      </c>
      <c r="C131" s="31" t="s">
        <v>49</v>
      </c>
      <c r="D131" s="25" t="s">
        <v>15</v>
      </c>
      <c r="E131" s="25" t="s">
        <v>21</v>
      </c>
      <c r="F131" s="27">
        <f t="shared" si="5"/>
        <v>1</v>
      </c>
      <c r="G131" s="4">
        <f>COUNTA(#REF!)</f>
        <v>1</v>
      </c>
    </row>
    <row r="132" spans="1:7">
      <c r="A132" s="25" t="s">
        <v>113</v>
      </c>
      <c r="B132" s="25" t="s">
        <v>118</v>
      </c>
      <c r="C132" s="26">
        <v>72.400000000000006</v>
      </c>
      <c r="D132" s="25" t="s">
        <v>12</v>
      </c>
      <c r="E132" s="25" t="s">
        <v>13</v>
      </c>
      <c r="F132" s="27">
        <f t="shared" si="5"/>
        <v>2</v>
      </c>
      <c r="G132" s="4">
        <f>COUNTA(#REF!)</f>
        <v>1</v>
      </c>
    </row>
    <row r="133" spans="1:7">
      <c r="A133" s="25" t="s">
        <v>113</v>
      </c>
      <c r="B133" s="25" t="s">
        <v>119</v>
      </c>
      <c r="C133" s="26">
        <v>27.64</v>
      </c>
      <c r="D133" s="25" t="s">
        <v>15</v>
      </c>
      <c r="E133" s="25" t="s">
        <v>29</v>
      </c>
      <c r="F133" s="27" t="str">
        <f t="shared" si="5"/>
        <v/>
      </c>
      <c r="G133" s="4">
        <f>COUNTA(#REF!)</f>
        <v>1</v>
      </c>
    </row>
    <row r="134" spans="1:7">
      <c r="A134" s="25" t="s">
        <v>113</v>
      </c>
      <c r="B134" s="25" t="s">
        <v>120</v>
      </c>
      <c r="C134" s="26">
        <v>13.01</v>
      </c>
      <c r="D134" s="25" t="s">
        <v>15</v>
      </c>
      <c r="E134" s="25" t="s">
        <v>29</v>
      </c>
      <c r="F134" s="27" t="str">
        <f t="shared" si="5"/>
        <v/>
      </c>
      <c r="G134" s="4">
        <f>COUNTA(#REF!)</f>
        <v>1</v>
      </c>
    </row>
    <row r="135" spans="1:7">
      <c r="A135" s="25" t="s">
        <v>113</v>
      </c>
      <c r="B135" s="25" t="s">
        <v>121</v>
      </c>
      <c r="C135" s="26">
        <v>5.29</v>
      </c>
      <c r="D135" s="25" t="s">
        <v>15</v>
      </c>
      <c r="E135" s="25" t="s">
        <v>29</v>
      </c>
      <c r="F135" s="27" t="str">
        <f t="shared" si="5"/>
        <v/>
      </c>
      <c r="G135" s="4">
        <f>COUNTA(#REF!)</f>
        <v>1</v>
      </c>
    </row>
    <row r="136" spans="1:7">
      <c r="A136" s="25" t="s">
        <v>113</v>
      </c>
      <c r="B136" s="25" t="s">
        <v>122</v>
      </c>
      <c r="C136" s="26">
        <v>12.99</v>
      </c>
      <c r="D136" s="25" t="s">
        <v>15</v>
      </c>
      <c r="E136" s="25" t="s">
        <v>21</v>
      </c>
      <c r="F136" s="27">
        <f t="shared" si="5"/>
        <v>1</v>
      </c>
      <c r="G136" s="4">
        <f>COUNTA(#REF!)</f>
        <v>1</v>
      </c>
    </row>
    <row r="137" spans="1:7">
      <c r="A137" s="25" t="s">
        <v>113</v>
      </c>
      <c r="B137" s="25" t="s">
        <v>123</v>
      </c>
      <c r="C137" s="26">
        <v>3.01</v>
      </c>
      <c r="D137" s="25" t="s">
        <v>15</v>
      </c>
      <c r="E137" s="25" t="s">
        <v>16</v>
      </c>
      <c r="F137" s="27">
        <f t="shared" si="5"/>
        <v>5</v>
      </c>
      <c r="G137" s="4">
        <f>COUNTA(#REF!)</f>
        <v>1</v>
      </c>
    </row>
    <row r="138" spans="1:7">
      <c r="A138" s="25" t="s">
        <v>113</v>
      </c>
      <c r="B138" s="25" t="s">
        <v>124</v>
      </c>
      <c r="C138" s="26">
        <v>12.99</v>
      </c>
      <c r="D138" s="25" t="s">
        <v>15</v>
      </c>
      <c r="E138" s="25" t="s">
        <v>21</v>
      </c>
      <c r="F138" s="27">
        <f t="shared" si="5"/>
        <v>1</v>
      </c>
      <c r="G138" s="4">
        <f>COUNTA(#REF!)</f>
        <v>1</v>
      </c>
    </row>
    <row r="139" spans="1:7">
      <c r="A139" s="25" t="s">
        <v>113</v>
      </c>
      <c r="B139" s="25" t="s">
        <v>125</v>
      </c>
      <c r="C139" s="26">
        <v>3.01</v>
      </c>
      <c r="D139" s="25" t="s">
        <v>15</v>
      </c>
      <c r="E139" s="25" t="s">
        <v>16</v>
      </c>
      <c r="F139" s="27">
        <f t="shared" si="5"/>
        <v>5</v>
      </c>
      <c r="G139" s="4">
        <f>COUNTA(#REF!)</f>
        <v>1</v>
      </c>
    </row>
    <row r="140" spans="1:7">
      <c r="A140" s="25" t="s">
        <v>113</v>
      </c>
      <c r="B140" s="25" t="s">
        <v>126</v>
      </c>
      <c r="C140" s="26">
        <v>12.99</v>
      </c>
      <c r="D140" s="25" t="s">
        <v>15</v>
      </c>
      <c r="E140" s="25" t="s">
        <v>21</v>
      </c>
      <c r="F140" s="27">
        <f t="shared" si="5"/>
        <v>1</v>
      </c>
      <c r="G140" s="4">
        <f>COUNTA(#REF!)</f>
        <v>1</v>
      </c>
    </row>
    <row r="141" spans="1:7">
      <c r="A141" s="25" t="s">
        <v>113</v>
      </c>
      <c r="B141" s="25" t="s">
        <v>127</v>
      </c>
      <c r="C141" s="26">
        <v>3.01</v>
      </c>
      <c r="D141" s="25" t="s">
        <v>15</v>
      </c>
      <c r="E141" s="25" t="s">
        <v>16</v>
      </c>
      <c r="F141" s="27">
        <f t="shared" ref="F141:F180" si="6">IF(E141="semanal",1,IF(E141="2x/semana",2,IF(E141="3x/semana",3,IF(E141="4x/semana",4,IF(E141="diária",5,IF(E141="quinzenal",6,IF(E141="mensal",6,IF(E141="semestral",6,""))))))))</f>
        <v>5</v>
      </c>
      <c r="G141" s="4">
        <f>COUNTA(#REF!)</f>
        <v>1</v>
      </c>
    </row>
    <row r="142" spans="1:7">
      <c r="A142" s="25" t="s">
        <v>113</v>
      </c>
      <c r="B142" s="25" t="s">
        <v>128</v>
      </c>
      <c r="C142" s="31">
        <v>12.99</v>
      </c>
      <c r="D142" s="25" t="s">
        <v>15</v>
      </c>
      <c r="E142" s="25" t="s">
        <v>26</v>
      </c>
      <c r="F142" s="27">
        <f t="shared" si="6"/>
        <v>6</v>
      </c>
      <c r="G142" s="4">
        <f>COUNTA(#REF!)</f>
        <v>1</v>
      </c>
    </row>
    <row r="143" spans="1:7">
      <c r="A143" s="25" t="s">
        <v>113</v>
      </c>
      <c r="B143" s="25" t="s">
        <v>129</v>
      </c>
      <c r="C143" s="31">
        <v>3.01</v>
      </c>
      <c r="D143" s="25" t="s">
        <v>15</v>
      </c>
      <c r="E143" s="25" t="s">
        <v>26</v>
      </c>
      <c r="F143" s="27">
        <f t="shared" si="6"/>
        <v>6</v>
      </c>
      <c r="G143" s="4">
        <f>COUNTA(#REF!)</f>
        <v>1</v>
      </c>
    </row>
    <row r="144" spans="1:7">
      <c r="A144" s="25" t="s">
        <v>113</v>
      </c>
      <c r="B144" s="25" t="s">
        <v>130</v>
      </c>
      <c r="C144" s="31">
        <v>12.99</v>
      </c>
      <c r="D144" s="25" t="s">
        <v>15</v>
      </c>
      <c r="E144" s="25" t="s">
        <v>21</v>
      </c>
      <c r="F144" s="27">
        <f t="shared" si="6"/>
        <v>1</v>
      </c>
      <c r="G144" s="4">
        <f>COUNTA(#REF!)</f>
        <v>1</v>
      </c>
    </row>
    <row r="145" spans="1:7">
      <c r="A145" s="25" t="s">
        <v>113</v>
      </c>
      <c r="B145" s="25" t="s">
        <v>131</v>
      </c>
      <c r="C145" s="31">
        <v>3.01</v>
      </c>
      <c r="D145" s="25" t="s">
        <v>15</v>
      </c>
      <c r="E145" s="25" t="s">
        <v>16</v>
      </c>
      <c r="F145" s="27">
        <f t="shared" si="6"/>
        <v>5</v>
      </c>
      <c r="G145" s="4">
        <f>COUNTA(#REF!)</f>
        <v>1</v>
      </c>
    </row>
    <row r="146" spans="1:7">
      <c r="A146" s="25" t="s">
        <v>113</v>
      </c>
      <c r="B146" s="25" t="s">
        <v>132</v>
      </c>
      <c r="C146" s="31">
        <v>12.99</v>
      </c>
      <c r="D146" s="25" t="s">
        <v>15</v>
      </c>
      <c r="E146" s="25" t="s">
        <v>21</v>
      </c>
      <c r="F146" s="27">
        <f t="shared" si="6"/>
        <v>1</v>
      </c>
      <c r="G146" s="4">
        <f>COUNTA(#REF!)</f>
        <v>1</v>
      </c>
    </row>
    <row r="147" spans="1:7">
      <c r="A147" s="25" t="s">
        <v>113</v>
      </c>
      <c r="B147" s="25" t="s">
        <v>133</v>
      </c>
      <c r="C147" s="31">
        <v>3.01</v>
      </c>
      <c r="D147" s="25" t="s">
        <v>15</v>
      </c>
      <c r="E147" s="25" t="s">
        <v>16</v>
      </c>
      <c r="F147" s="27">
        <f t="shared" si="6"/>
        <v>5</v>
      </c>
      <c r="G147" s="4">
        <f>COUNTA(#REF!)</f>
        <v>1</v>
      </c>
    </row>
    <row r="148" spans="1:7">
      <c r="A148" s="25" t="s">
        <v>113</v>
      </c>
      <c r="B148" s="25" t="s">
        <v>134</v>
      </c>
      <c r="C148" s="31">
        <v>12.99</v>
      </c>
      <c r="D148" s="25" t="s">
        <v>15</v>
      </c>
      <c r="E148" s="25" t="s">
        <v>21</v>
      </c>
      <c r="F148" s="27">
        <f t="shared" si="6"/>
        <v>1</v>
      </c>
      <c r="G148" s="4">
        <f>COUNTA(#REF!)</f>
        <v>1</v>
      </c>
    </row>
    <row r="149" spans="1:7">
      <c r="A149" s="25" t="s">
        <v>113</v>
      </c>
      <c r="B149" s="25" t="s">
        <v>135</v>
      </c>
      <c r="C149" s="31">
        <v>3.01</v>
      </c>
      <c r="D149" s="25" t="s">
        <v>15</v>
      </c>
      <c r="E149" s="25" t="s">
        <v>16</v>
      </c>
      <c r="F149" s="27">
        <f t="shared" si="6"/>
        <v>5</v>
      </c>
      <c r="G149" s="4">
        <f>COUNTA(#REF!)</f>
        <v>1</v>
      </c>
    </row>
    <row r="150" spans="1:7">
      <c r="A150" s="25" t="s">
        <v>113</v>
      </c>
      <c r="B150" s="25" t="s">
        <v>136</v>
      </c>
      <c r="C150" s="31">
        <v>12.99</v>
      </c>
      <c r="D150" s="25" t="s">
        <v>15</v>
      </c>
      <c r="E150" s="25" t="s">
        <v>29</v>
      </c>
      <c r="F150" s="27" t="str">
        <f t="shared" si="6"/>
        <v/>
      </c>
      <c r="G150" s="4">
        <f>COUNTA(#REF!)</f>
        <v>1</v>
      </c>
    </row>
    <row r="151" spans="1:7">
      <c r="A151" s="25" t="s">
        <v>113</v>
      </c>
      <c r="B151" s="25" t="s">
        <v>137</v>
      </c>
      <c r="C151" s="31">
        <v>3.01</v>
      </c>
      <c r="D151" s="25" t="s">
        <v>15</v>
      </c>
      <c r="E151" s="25" t="s">
        <v>29</v>
      </c>
      <c r="F151" s="27" t="str">
        <f t="shared" si="6"/>
        <v/>
      </c>
      <c r="G151" s="4">
        <f>COUNTA(#REF!)</f>
        <v>1</v>
      </c>
    </row>
    <row r="152" spans="1:7">
      <c r="A152" s="25" t="s">
        <v>113</v>
      </c>
      <c r="B152" s="25" t="s">
        <v>138</v>
      </c>
      <c r="C152" s="31">
        <v>12.99</v>
      </c>
      <c r="D152" s="25" t="s">
        <v>15</v>
      </c>
      <c r="E152" s="25" t="s">
        <v>29</v>
      </c>
      <c r="F152" s="27" t="str">
        <f t="shared" si="6"/>
        <v/>
      </c>
      <c r="G152" s="4">
        <f>COUNTA(#REF!)</f>
        <v>1</v>
      </c>
    </row>
    <row r="153" spans="1:7">
      <c r="A153" s="25" t="s">
        <v>113</v>
      </c>
      <c r="B153" s="25" t="s">
        <v>139</v>
      </c>
      <c r="C153" s="31">
        <v>3.01</v>
      </c>
      <c r="D153" s="25" t="s">
        <v>15</v>
      </c>
      <c r="E153" s="25" t="s">
        <v>29</v>
      </c>
      <c r="F153" s="27" t="str">
        <f t="shared" si="6"/>
        <v/>
      </c>
      <c r="G153" s="4">
        <f>COUNTA(#REF!)</f>
        <v>1</v>
      </c>
    </row>
    <row r="154" spans="1:7">
      <c r="A154" s="25" t="s">
        <v>113</v>
      </c>
      <c r="B154" s="25" t="s">
        <v>140</v>
      </c>
      <c r="C154" s="31">
        <v>12.99</v>
      </c>
      <c r="D154" s="25" t="s">
        <v>15</v>
      </c>
      <c r="E154" s="25" t="s">
        <v>29</v>
      </c>
      <c r="F154" s="27" t="str">
        <f t="shared" si="6"/>
        <v/>
      </c>
      <c r="G154" s="4">
        <f>COUNTA(#REF!)</f>
        <v>1</v>
      </c>
    </row>
    <row r="155" spans="1:7">
      <c r="A155" s="25" t="s">
        <v>113</v>
      </c>
      <c r="B155" s="25" t="s">
        <v>141</v>
      </c>
      <c r="C155" s="31">
        <v>3.01</v>
      </c>
      <c r="D155" s="25" t="s">
        <v>15</v>
      </c>
      <c r="E155" s="25" t="s">
        <v>29</v>
      </c>
      <c r="F155" s="27" t="str">
        <f t="shared" si="6"/>
        <v/>
      </c>
      <c r="G155" s="4">
        <f>COUNTA(#REF!)</f>
        <v>1</v>
      </c>
    </row>
    <row r="156" spans="1:7">
      <c r="A156" s="25" t="s">
        <v>113</v>
      </c>
      <c r="B156" s="25" t="s">
        <v>142</v>
      </c>
      <c r="C156" s="31">
        <v>14.47</v>
      </c>
      <c r="D156" s="25" t="s">
        <v>15</v>
      </c>
      <c r="E156" s="25" t="s">
        <v>29</v>
      </c>
      <c r="F156" s="27" t="str">
        <f t="shared" si="6"/>
        <v/>
      </c>
      <c r="G156" s="4">
        <f>COUNTA(#REF!)</f>
        <v>1</v>
      </c>
    </row>
    <row r="157" spans="1:7">
      <c r="A157" s="25" t="s">
        <v>113</v>
      </c>
      <c r="B157" s="25" t="s">
        <v>143</v>
      </c>
      <c r="C157" s="31">
        <v>5.29</v>
      </c>
      <c r="D157" s="25" t="s">
        <v>15</v>
      </c>
      <c r="E157" s="25" t="s">
        <v>29</v>
      </c>
      <c r="F157" s="27" t="str">
        <f t="shared" si="6"/>
        <v/>
      </c>
      <c r="G157" s="4">
        <f>COUNTA(#REF!)</f>
        <v>1</v>
      </c>
    </row>
    <row r="158" spans="1:7">
      <c r="A158" s="25" t="s">
        <v>113</v>
      </c>
      <c r="B158" s="25" t="s">
        <v>144</v>
      </c>
      <c r="C158" s="26">
        <v>30.04</v>
      </c>
      <c r="D158" s="25" t="s">
        <v>15</v>
      </c>
      <c r="E158" s="25" t="s">
        <v>13</v>
      </c>
      <c r="F158" s="27">
        <f t="shared" si="6"/>
        <v>2</v>
      </c>
      <c r="G158" s="4">
        <f>COUNTA(#REF!)</f>
        <v>1</v>
      </c>
    </row>
    <row r="159" spans="1:7">
      <c r="A159" s="25" t="s">
        <v>145</v>
      </c>
      <c r="B159" s="25" t="s">
        <v>114</v>
      </c>
      <c r="C159" s="32">
        <v>1287</v>
      </c>
      <c r="D159" s="25" t="s">
        <v>28</v>
      </c>
      <c r="E159" s="25" t="s">
        <v>13</v>
      </c>
      <c r="F159" s="27">
        <f t="shared" si="6"/>
        <v>2</v>
      </c>
      <c r="G159" s="4">
        <f>COUNTA(#REF!)</f>
        <v>1</v>
      </c>
    </row>
    <row r="160" spans="1:7">
      <c r="A160" s="25" t="s">
        <v>146</v>
      </c>
      <c r="B160" s="25" t="s">
        <v>147</v>
      </c>
      <c r="C160" s="32">
        <f>15518.1+370</f>
        <v>15888.1</v>
      </c>
      <c r="D160" s="25" t="s">
        <v>148</v>
      </c>
      <c r="E160" s="25" t="s">
        <v>26</v>
      </c>
      <c r="F160" s="27">
        <f t="shared" si="6"/>
        <v>6</v>
      </c>
      <c r="G160" s="4">
        <f>COUNTA(#REF!)</f>
        <v>1</v>
      </c>
    </row>
    <row r="161" spans="1:7">
      <c r="A161" s="25" t="s">
        <v>146</v>
      </c>
      <c r="B161" s="25" t="s">
        <v>149</v>
      </c>
      <c r="C161" s="31"/>
      <c r="D161" s="25" t="s">
        <v>148</v>
      </c>
      <c r="E161" s="25" t="s">
        <v>26</v>
      </c>
      <c r="F161" s="27">
        <f t="shared" si="6"/>
        <v>6</v>
      </c>
      <c r="G161" s="4">
        <f>COUNTA(#REF!)</f>
        <v>1</v>
      </c>
    </row>
    <row r="162" spans="1:7">
      <c r="A162" s="25" t="s">
        <v>146</v>
      </c>
      <c r="B162" s="25" t="s">
        <v>150</v>
      </c>
      <c r="C162" s="31"/>
      <c r="D162" s="25" t="s">
        <v>148</v>
      </c>
      <c r="E162" s="25" t="s">
        <v>26</v>
      </c>
      <c r="F162" s="27">
        <f t="shared" si="6"/>
        <v>6</v>
      </c>
      <c r="G162" s="4">
        <f>COUNTA(#REF!)</f>
        <v>1</v>
      </c>
    </row>
    <row r="163" spans="1:7">
      <c r="A163" s="25" t="s">
        <v>146</v>
      </c>
      <c r="B163" s="25" t="s">
        <v>151</v>
      </c>
      <c r="C163" s="31"/>
      <c r="D163" s="25" t="s">
        <v>148</v>
      </c>
      <c r="E163" s="25" t="s">
        <v>26</v>
      </c>
      <c r="F163" s="27">
        <f t="shared" si="6"/>
        <v>6</v>
      </c>
      <c r="G163" s="4">
        <f>COUNTA(#REF!)</f>
        <v>1</v>
      </c>
    </row>
    <row r="164" spans="1:7">
      <c r="A164" s="25" t="s">
        <v>146</v>
      </c>
      <c r="B164" s="25" t="s">
        <v>152</v>
      </c>
      <c r="C164" s="31"/>
      <c r="D164" s="25" t="s">
        <v>148</v>
      </c>
      <c r="E164" s="25" t="s">
        <v>26</v>
      </c>
      <c r="F164" s="27">
        <f t="shared" si="6"/>
        <v>6</v>
      </c>
      <c r="G164" s="4">
        <f>COUNTA(#REF!)</f>
        <v>1</v>
      </c>
    </row>
    <row r="165" spans="1:7">
      <c r="A165" s="25" t="s">
        <v>146</v>
      </c>
      <c r="B165" s="25" t="s">
        <v>153</v>
      </c>
      <c r="C165" s="31"/>
      <c r="D165" s="25" t="s">
        <v>148</v>
      </c>
      <c r="E165" s="25" t="s">
        <v>26</v>
      </c>
      <c r="F165" s="27">
        <f t="shared" si="6"/>
        <v>6</v>
      </c>
      <c r="G165" s="4">
        <f>COUNTA(#REF!)</f>
        <v>1</v>
      </c>
    </row>
    <row r="166" spans="1:7">
      <c r="A166" s="25" t="s">
        <v>146</v>
      </c>
      <c r="B166" s="25" t="s">
        <v>154</v>
      </c>
      <c r="C166" s="31"/>
      <c r="D166" s="25" t="s">
        <v>148</v>
      </c>
      <c r="E166" s="25" t="s">
        <v>26</v>
      </c>
      <c r="F166" s="27">
        <f t="shared" si="6"/>
        <v>6</v>
      </c>
      <c r="G166" s="4">
        <f>COUNTA(#REF!)</f>
        <v>1</v>
      </c>
    </row>
    <row r="167" spans="1:7">
      <c r="A167" s="25" t="s">
        <v>146</v>
      </c>
      <c r="B167" s="25" t="s">
        <v>155</v>
      </c>
      <c r="C167" s="31"/>
      <c r="D167" s="25" t="s">
        <v>148</v>
      </c>
      <c r="E167" s="25" t="s">
        <v>26</v>
      </c>
      <c r="F167" s="27">
        <f t="shared" si="6"/>
        <v>6</v>
      </c>
      <c r="G167" s="4">
        <f>COUNTA(#REF!)</f>
        <v>1</v>
      </c>
    </row>
    <row r="168" spans="1:7">
      <c r="A168" s="25" t="s">
        <v>146</v>
      </c>
      <c r="B168" s="25" t="s">
        <v>156</v>
      </c>
      <c r="C168" s="31"/>
      <c r="D168" s="25" t="s">
        <v>157</v>
      </c>
      <c r="E168" s="25" t="s">
        <v>26</v>
      </c>
      <c r="F168" s="27">
        <f t="shared" si="6"/>
        <v>6</v>
      </c>
      <c r="G168" s="4">
        <f>COUNTA(#REF!)</f>
        <v>1</v>
      </c>
    </row>
    <row r="169" spans="1:7">
      <c r="A169" s="25" t="s">
        <v>146</v>
      </c>
      <c r="B169" s="25" t="s">
        <v>158</v>
      </c>
      <c r="C169" s="31">
        <v>4.5599999999999996</v>
      </c>
      <c r="D169" s="25" t="s">
        <v>15</v>
      </c>
      <c r="E169" s="25" t="s">
        <v>16</v>
      </c>
      <c r="F169" s="27"/>
    </row>
    <row r="170" spans="1:7">
      <c r="A170" s="25" t="s">
        <v>159</v>
      </c>
      <c r="B170" s="25" t="s">
        <v>160</v>
      </c>
      <c r="C170" s="31">
        <v>12</v>
      </c>
      <c r="D170" s="25" t="s">
        <v>15</v>
      </c>
      <c r="E170" s="25" t="s">
        <v>21</v>
      </c>
      <c r="F170" s="27">
        <f t="shared" si="6"/>
        <v>1</v>
      </c>
      <c r="G170" s="4">
        <f>COUNTA(#REF!)</f>
        <v>1</v>
      </c>
    </row>
    <row r="171" spans="1:7">
      <c r="A171" s="25" t="s">
        <v>159</v>
      </c>
      <c r="B171" s="25" t="s">
        <v>161</v>
      </c>
      <c r="C171" s="31">
        <v>40.5</v>
      </c>
      <c r="D171" s="25" t="s">
        <v>15</v>
      </c>
      <c r="E171" s="25" t="s">
        <v>21</v>
      </c>
      <c r="F171" s="27">
        <f t="shared" si="6"/>
        <v>1</v>
      </c>
      <c r="G171" s="4">
        <f>COUNTA(#REF!)</f>
        <v>1</v>
      </c>
    </row>
    <row r="172" spans="1:7">
      <c r="A172" s="25" t="s">
        <v>159</v>
      </c>
      <c r="B172" s="25" t="s">
        <v>162</v>
      </c>
      <c r="C172" s="31">
        <v>6.83</v>
      </c>
      <c r="D172" s="25" t="s">
        <v>15</v>
      </c>
      <c r="E172" s="25" t="s">
        <v>21</v>
      </c>
      <c r="F172" s="27">
        <f t="shared" si="6"/>
        <v>1</v>
      </c>
      <c r="G172" s="4">
        <f>COUNTA(#REF!)</f>
        <v>1</v>
      </c>
    </row>
    <row r="173" spans="1:7">
      <c r="A173" s="25" t="s">
        <v>159</v>
      </c>
      <c r="B173" s="25" t="s">
        <v>163</v>
      </c>
      <c r="C173" s="31">
        <v>8</v>
      </c>
      <c r="D173" s="25" t="s">
        <v>15</v>
      </c>
      <c r="E173" s="25" t="s">
        <v>21</v>
      </c>
      <c r="F173" s="27">
        <f t="shared" si="6"/>
        <v>1</v>
      </c>
      <c r="G173" s="4">
        <f>COUNTA(#REF!)</f>
        <v>1</v>
      </c>
    </row>
    <row r="174" spans="1:7">
      <c r="A174" s="25" t="s">
        <v>159</v>
      </c>
      <c r="B174" s="25" t="s">
        <v>164</v>
      </c>
      <c r="C174" s="31">
        <v>2.75</v>
      </c>
      <c r="D174" s="25" t="s">
        <v>15</v>
      </c>
      <c r="E174" s="25" t="s">
        <v>21</v>
      </c>
      <c r="F174" s="27">
        <f t="shared" si="6"/>
        <v>1</v>
      </c>
      <c r="G174" s="4">
        <f>COUNTA(#REF!)</f>
        <v>1</v>
      </c>
    </row>
    <row r="175" spans="1:7">
      <c r="A175" s="25" t="s">
        <v>159</v>
      </c>
      <c r="B175" s="25" t="s">
        <v>165</v>
      </c>
      <c r="C175" s="31">
        <v>13.6</v>
      </c>
      <c r="D175" s="25" t="s">
        <v>15</v>
      </c>
      <c r="E175" s="25" t="s">
        <v>29</v>
      </c>
      <c r="F175" s="27" t="str">
        <f t="shared" si="6"/>
        <v/>
      </c>
      <c r="G175" s="4">
        <f>COUNTA(#REF!)</f>
        <v>1</v>
      </c>
    </row>
    <row r="176" spans="1:7">
      <c r="A176" s="25" t="s">
        <v>159</v>
      </c>
      <c r="B176" s="25" t="s">
        <v>166</v>
      </c>
      <c r="C176" s="31">
        <v>18</v>
      </c>
      <c r="D176" s="25" t="s">
        <v>15</v>
      </c>
      <c r="E176" s="25" t="s">
        <v>29</v>
      </c>
      <c r="F176" s="27" t="str">
        <f t="shared" si="6"/>
        <v/>
      </c>
      <c r="G176" s="4">
        <f>COUNTA(#REF!)</f>
        <v>1</v>
      </c>
    </row>
    <row r="177" spans="1:7">
      <c r="A177" s="25" t="s">
        <v>159</v>
      </c>
      <c r="B177" s="25" t="s">
        <v>167</v>
      </c>
      <c r="C177" s="31">
        <v>12.25</v>
      </c>
      <c r="D177" s="25" t="s">
        <v>15</v>
      </c>
      <c r="E177" s="25" t="s">
        <v>29</v>
      </c>
      <c r="F177" s="27" t="str">
        <f t="shared" si="6"/>
        <v/>
      </c>
      <c r="G177" s="4">
        <f>COUNTA(#REF!)</f>
        <v>1</v>
      </c>
    </row>
    <row r="178" spans="1:7">
      <c r="A178" s="25" t="s">
        <v>159</v>
      </c>
      <c r="B178" s="25" t="s">
        <v>168</v>
      </c>
      <c r="C178" s="31">
        <v>18.53</v>
      </c>
      <c r="D178" s="25" t="s">
        <v>15</v>
      </c>
      <c r="E178" s="25" t="s">
        <v>21</v>
      </c>
      <c r="F178" s="27">
        <f t="shared" si="6"/>
        <v>1</v>
      </c>
      <c r="G178" s="4">
        <f>COUNTA(#REF!)</f>
        <v>1</v>
      </c>
    </row>
    <row r="179" spans="1:7">
      <c r="A179" s="25" t="s">
        <v>169</v>
      </c>
      <c r="B179" s="25" t="s">
        <v>170</v>
      </c>
      <c r="C179" s="31">
        <v>34.69</v>
      </c>
      <c r="D179" s="25" t="s">
        <v>148</v>
      </c>
      <c r="E179" s="25" t="s">
        <v>26</v>
      </c>
      <c r="F179" s="27">
        <f t="shared" si="6"/>
        <v>6</v>
      </c>
      <c r="G179" s="4">
        <f>COUNTA(#REF!)</f>
        <v>1</v>
      </c>
    </row>
    <row r="180" spans="1:7">
      <c r="A180" s="25" t="s">
        <v>169</v>
      </c>
      <c r="B180" s="25" t="s">
        <v>171</v>
      </c>
      <c r="C180" s="31">
        <v>28.7</v>
      </c>
      <c r="D180" s="25" t="s">
        <v>148</v>
      </c>
      <c r="E180" s="25" t="s">
        <v>26</v>
      </c>
      <c r="F180" s="27">
        <f t="shared" si="6"/>
        <v>6</v>
      </c>
      <c r="G180" s="4">
        <f>COUNTA(#REF!)</f>
        <v>1</v>
      </c>
    </row>
    <row r="181" spans="1:7" hidden="1">
      <c r="A181" s="25"/>
      <c r="B181" s="33"/>
      <c r="C181" s="34"/>
      <c r="D181" s="25" t="s">
        <v>172</v>
      </c>
      <c r="E181" s="33"/>
      <c r="F181" s="33"/>
    </row>
    <row r="182" spans="1:7" hidden="1">
      <c r="A182" s="25"/>
      <c r="B182" s="33"/>
      <c r="C182" s="34"/>
      <c r="D182" s="25" t="s">
        <v>173</v>
      </c>
      <c r="E182" s="33"/>
      <c r="F182" s="33"/>
    </row>
    <row r="183" spans="1:7" hidden="1">
      <c r="A183" s="25"/>
      <c r="B183" s="33"/>
      <c r="C183" s="34"/>
      <c r="D183" s="25" t="s">
        <v>174</v>
      </c>
      <c r="E183" s="33"/>
      <c r="F183" s="33"/>
    </row>
    <row r="184" spans="1:7" hidden="1">
      <c r="A184" s="35"/>
      <c r="B184" s="36"/>
      <c r="C184" s="37"/>
      <c r="D184" s="35" t="s">
        <v>175</v>
      </c>
      <c r="E184" s="36"/>
      <c r="F184" s="36"/>
    </row>
  </sheetData>
  <autoFilter ref="A8:F184">
    <filterColumn colId="0">
      <customFilters>
        <customFilter operator="notEqual" val=" "/>
      </customFilters>
    </filterColumn>
  </autoFilter>
  <mergeCells count="1">
    <mergeCell ref="D7:F7"/>
  </mergeCells>
  <conditionalFormatting sqref="A21:G445">
    <cfRule type="cellIs" dxfId="1" priority="2" operator="equal">
      <formula>"LIMPEZA PRÓPRIA"</formula>
    </cfRule>
    <cfRule type="cellIs" dxfId="0" priority="3" operator="equal">
      <formula>"FECHADO"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Detalhada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Prezotto</dc:creator>
  <cp:lastModifiedBy>Adriana Prezotto</cp:lastModifiedBy>
  <cp:lastPrinted>2018-09-04T20:46:10Z</cp:lastPrinted>
  <dcterms:created xsi:type="dcterms:W3CDTF">2018-09-04T20:45:23Z</dcterms:created>
  <dcterms:modified xsi:type="dcterms:W3CDTF">2018-09-04T20:46:29Z</dcterms:modified>
</cp:coreProperties>
</file>